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5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490" windowHeight="7755" tabRatio="699" firstSheet="3" activeTab="4"/>
  </bookViews>
  <sheets>
    <sheet name="نهایی" sheetId="1" r:id="rId1"/>
    <sheet name="Sheet1" sheetId="2" r:id="rId2"/>
    <sheet name="نمودارهای کسری مخزن مخازن دشتها" sheetId="3" r:id="rId3"/>
    <sheet name="نمودار کسری دهه اخیر استانی" sheetId="4" r:id="rId4"/>
    <sheet name="جدول کسری آبخوانهای استان" sheetId="5" r:id="rId5"/>
  </sheets>
  <definedNames/>
  <calcPr fullCalcOnLoad="1"/>
</workbook>
</file>

<file path=xl/sharedStrings.xml><?xml version="1.0" encoding="utf-8"?>
<sst xmlns="http://schemas.openxmlformats.org/spreadsheetml/2006/main" count="142" uniqueCount="71">
  <si>
    <t>شلمزار</t>
  </si>
  <si>
    <t>لردگان</t>
  </si>
  <si>
    <t>جمال</t>
  </si>
  <si>
    <t>جوانمردی</t>
  </si>
  <si>
    <t>شهرکرد</t>
  </si>
  <si>
    <t>کیار</t>
  </si>
  <si>
    <t>فارسان</t>
  </si>
  <si>
    <t>بروجن</t>
  </si>
  <si>
    <t>ردیف</t>
  </si>
  <si>
    <t>دوره آماری</t>
  </si>
  <si>
    <t>سفید دشت</t>
  </si>
  <si>
    <t>چشمه سلیمان</t>
  </si>
  <si>
    <t>گندمان-بلداجی</t>
  </si>
  <si>
    <t>مال خلیفه</t>
  </si>
  <si>
    <t>آبخوان</t>
  </si>
  <si>
    <t>63-98</t>
  </si>
  <si>
    <t>70-98</t>
  </si>
  <si>
    <t>65-98</t>
  </si>
  <si>
    <t>83-98</t>
  </si>
  <si>
    <t>77-98</t>
  </si>
  <si>
    <t>64-98</t>
  </si>
  <si>
    <r>
      <t>میزان کسری مخزن  تجمعی تا پایان 97-96</t>
    </r>
    <r>
      <rPr>
        <b/>
        <sz val="10"/>
        <color indexed="9"/>
        <rFont val="B Nazanin"/>
        <family val="0"/>
      </rPr>
      <t xml:space="preserve"> (میلیون مترمکعب)</t>
    </r>
  </si>
  <si>
    <r>
      <t>میزان کسری مخزن تجمعی تا پایان 98-97</t>
    </r>
    <r>
      <rPr>
        <b/>
        <sz val="10"/>
        <color indexed="9"/>
        <rFont val="B Nazanin"/>
        <family val="0"/>
      </rPr>
      <t xml:space="preserve"> (میلیون مترمکعب)</t>
    </r>
  </si>
  <si>
    <r>
      <t>میزان کسری مخزن  تجمعی تا پایان96-95</t>
    </r>
    <r>
      <rPr>
        <b/>
        <sz val="10"/>
        <color indexed="9"/>
        <rFont val="B Nazanin"/>
        <family val="0"/>
      </rPr>
      <t xml:space="preserve"> (میلیون مترمکعب)</t>
    </r>
  </si>
  <si>
    <r>
      <t>میزان کسری مخزن  تجمعی تا پایان 95-94</t>
    </r>
    <r>
      <rPr>
        <b/>
        <sz val="10"/>
        <color indexed="9"/>
        <rFont val="B Nazanin"/>
        <family val="0"/>
      </rPr>
      <t xml:space="preserve"> (میلیون مترمکعب)</t>
    </r>
  </si>
  <si>
    <r>
      <t>میزان کسری مخزن  تجمعی تا پایان 94-93</t>
    </r>
    <r>
      <rPr>
        <b/>
        <sz val="10"/>
        <color indexed="9"/>
        <rFont val="B Nazanin"/>
        <family val="0"/>
      </rPr>
      <t xml:space="preserve"> (میلیون مترمکعب)</t>
    </r>
  </si>
  <si>
    <r>
      <t>میزان کسری مخزن  تجمعی تا پایان 93-92</t>
    </r>
    <r>
      <rPr>
        <b/>
        <sz val="10"/>
        <color indexed="9"/>
        <rFont val="B Nazanin"/>
        <family val="0"/>
      </rPr>
      <t xml:space="preserve"> (میلیون مترمکعب)</t>
    </r>
  </si>
  <si>
    <r>
      <t>میزان کسری مخزن  تجمعی تا پایان 92-91</t>
    </r>
    <r>
      <rPr>
        <b/>
        <sz val="10"/>
        <color indexed="9"/>
        <rFont val="B Nazanin"/>
        <family val="0"/>
      </rPr>
      <t xml:space="preserve"> (میلیون مترمکعب)</t>
    </r>
  </si>
  <si>
    <r>
      <t>میزان کسری مخزن  تجمعی تا پایان 91-90</t>
    </r>
    <r>
      <rPr>
        <b/>
        <sz val="10"/>
        <color indexed="9"/>
        <rFont val="B Nazanin"/>
        <family val="0"/>
      </rPr>
      <t xml:space="preserve"> (میلیون مترمکعب)</t>
    </r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</si>
  <si>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</si>
  <si>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</si>
  <si>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</si>
  <si>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</si>
  <si>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</si>
  <si>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</si>
  <si>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</si>
  <si>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</si>
  <si>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سال آبی</t>
  </si>
  <si>
    <t>جمع کسری مخزن سالانه استان(mcm)</t>
  </si>
  <si>
    <t>1390-91</t>
  </si>
  <si>
    <t>1391-92</t>
  </si>
  <si>
    <t>1392-93</t>
  </si>
  <si>
    <t>1393-94</t>
  </si>
  <si>
    <t>1394-95</t>
  </si>
  <si>
    <t>1395-96</t>
  </si>
  <si>
    <t>1396-97</t>
  </si>
  <si>
    <t>1397-98</t>
  </si>
  <si>
    <t>تغییرات سطح آبخوان 97-96 (متر)</t>
  </si>
  <si>
    <t>تغییرات سطح آبخوان 98-97 (متر)</t>
  </si>
  <si>
    <t>میزان کسری مخزن  تجمعی تا پایان 97-96 (میلیون مترمکعب)</t>
  </si>
  <si>
    <t>میزان کسری مخزن تجمعی تا پایان 98-97 (میلیون مترمکعب)</t>
  </si>
  <si>
    <t>درصد جبران کسری مخزن در سال آبی اخیر</t>
  </si>
  <si>
    <t>سطح آب تجمعی (متر)</t>
  </si>
  <si>
    <t>وسعت آبخوانها (کیلومتر مربع)</t>
  </si>
  <si>
    <t xml:space="preserve">افت  تجمعی </t>
  </si>
  <si>
    <t>74-98</t>
  </si>
  <si>
    <t xml:space="preserve"> مجموع کسری مخزن تجمعی آبخوانها </t>
  </si>
  <si>
    <t>میزان کسری مخزن  تجمعی تا پایان 90-89 (میلیون مترمکعب)</t>
  </si>
  <si>
    <t>میزان کسری مخزن  تجمعی تا پایان 89-88 (میلیون مترمکعب)</t>
  </si>
  <si>
    <t>میزان کسری مخزن  تجمعی تا پایان88-87 (میلیون مترمکعب)</t>
  </si>
  <si>
    <t>89-90</t>
  </si>
  <si>
    <t>88-89</t>
  </si>
  <si>
    <t>87-88</t>
  </si>
  <si>
    <t xml:space="preserve">جدول مقایسه تغییرات سطح آبخوان و وضعیت کسری مخزن تجمعی آبخوان هاي استان طی ده سال آبی اخیر
</t>
  </si>
  <si>
    <t>نام آبخوان</t>
  </si>
  <si>
    <t>98-99</t>
  </si>
  <si>
    <t>میزان کسری مخزن تجمعی تا پایان 99-98 (میلیون مترمکعب)</t>
  </si>
  <si>
    <t>1398-99</t>
  </si>
  <si>
    <t xml:space="preserve">سال آبی </t>
  </si>
  <si>
    <t>میزان کسری کل استان</t>
  </si>
  <si>
    <t xml:space="preserve">جدول وضعیت کسری مخزن تجمعی آبخوان هاي استان به تفکیک آبخوانها 
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</si>
</sst>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color indexed="9"/>
      <name val="B Nazanin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8.45"/>
      <color indexed="8"/>
      <name val="Calibri"/>
      <family val="0"/>
    </font>
    <font>
      <b/>
      <sz val="16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entury Gothic"/>
      <family val="2"/>
    </font>
    <font>
      <b/>
      <sz val="12"/>
      <color indexed="8"/>
      <name val="Arial"/>
      <family val="2"/>
    </font>
    <font>
      <b/>
      <sz val="12"/>
      <color indexed="8"/>
      <name val="Century Gothic"/>
      <family val="2"/>
    </font>
    <font>
      <sz val="10"/>
      <color indexed="10"/>
      <name val="Arial"/>
      <family val="2"/>
    </font>
    <font>
      <b/>
      <sz val="10"/>
      <color indexed="8"/>
      <name val="Century Gothic"/>
      <family val="2"/>
    </font>
    <font>
      <b/>
      <sz val="12"/>
      <color indexed="9"/>
      <name val="Arial"/>
      <family val="2"/>
    </font>
    <font>
      <b/>
      <sz val="14"/>
      <color indexed="8"/>
      <name val="2  Zar"/>
      <family val="0"/>
    </font>
    <font>
      <b/>
      <sz val="11"/>
      <color indexed="8"/>
      <name val="2  Nazanin"/>
      <family val="0"/>
    </font>
    <font>
      <b/>
      <u val="single"/>
      <sz val="14"/>
      <color indexed="8"/>
      <name val="2  Zar"/>
      <family val="0"/>
    </font>
    <font>
      <b/>
      <sz val="14"/>
      <color indexed="8"/>
      <name val="2 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Century Gothic"/>
      <family val="2"/>
    </font>
    <font>
      <b/>
      <sz val="12"/>
      <color rgb="FF000000"/>
      <name val="Arial"/>
      <family val="2"/>
    </font>
    <font>
      <b/>
      <sz val="12"/>
      <color rgb="FF000000"/>
      <name val="Century Gothic"/>
      <family val="2"/>
    </font>
    <font>
      <sz val="10"/>
      <color rgb="FFFF0000"/>
      <name val="Arial"/>
      <family val="2"/>
    </font>
    <font>
      <b/>
      <sz val="10"/>
      <color rgb="FFFFFFFF"/>
      <name val="B Nazanin"/>
      <family val="0"/>
    </font>
    <font>
      <b/>
      <sz val="10"/>
      <color rgb="FF000000"/>
      <name val="Century Gothic"/>
      <family val="2"/>
    </font>
    <font>
      <b/>
      <sz val="12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27CA3"/>
        <bgColor indexed="64"/>
      </patternFill>
    </fill>
    <fill>
      <patternFill patternType="solid">
        <fgColor rgb="FFEBECF0"/>
        <bgColor indexed="64"/>
      </patternFill>
    </fill>
    <fill>
      <patternFill patternType="solid">
        <fgColor rgb="FFD5D7E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 style="thick">
        <color rgb="FFFFFFFF"/>
      </top>
      <bottom/>
    </border>
    <border>
      <left style="medium">
        <color rgb="FFFFFFFF"/>
      </left>
      <right style="medium">
        <color rgb="FFFFFFFF"/>
      </right>
      <top/>
      <bottom style="thick">
        <color rgb="FFFFFFFF"/>
      </bottom>
    </border>
    <border>
      <left/>
      <right style="thin"/>
      <top/>
      <bottom/>
    </border>
    <border>
      <left style="medium">
        <color rgb="FFFFFFFF"/>
      </left>
      <right/>
      <top/>
      <bottom/>
    </border>
    <border>
      <left style="medium">
        <color rgb="FFFFFFFF"/>
      </left>
      <right/>
      <top/>
      <bottom style="thin"/>
    </border>
    <border>
      <left style="medium">
        <color rgb="FFFFFFFF"/>
      </left>
      <right style="medium">
        <color rgb="FFFFFFFF"/>
      </right>
      <top/>
      <bottom/>
    </border>
    <border>
      <left/>
      <right style="medium">
        <color rgb="FFFFFFFF"/>
      </right>
      <top style="medium">
        <color rgb="FFFFFFFF"/>
      </top>
      <bottom/>
    </border>
    <border>
      <left/>
      <right style="medium">
        <color rgb="FFFFFFFF"/>
      </right>
      <top/>
      <bottom style="thick">
        <color rgb="FFFFFFFF"/>
      </bottom>
    </border>
    <border>
      <left style="medium">
        <color rgb="FFFFFFFF"/>
      </left>
      <right/>
      <top style="thick">
        <color rgb="FFFFFFFF"/>
      </top>
      <bottom style="medium">
        <color rgb="FFFFFFFF"/>
      </bottom>
    </border>
    <border>
      <left/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/>
      <top/>
      <bottom style="medium">
        <color rgb="FFFFFFFF"/>
      </bottom>
    </border>
    <border>
      <left style="medium">
        <color rgb="FFFFFFFF"/>
      </left>
      <right/>
      <top/>
      <bottom style="thick">
        <color rgb="FFFFFFFF"/>
      </bottom>
    </border>
    <border>
      <left/>
      <right/>
      <top style="medium">
        <color rgb="FFFFFFFF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8" fillId="33" borderId="10" xfId="0" applyFont="1" applyFill="1" applyBorder="1" applyAlignment="1">
      <alignment horizontal="center" vertical="center" wrapText="1" readingOrder="1"/>
    </xf>
    <xf numFmtId="0" fontId="58" fillId="33" borderId="11" xfId="0" applyFont="1" applyFill="1" applyBorder="1" applyAlignment="1">
      <alignment horizontal="center" vertical="center" wrapText="1" readingOrder="1"/>
    </xf>
    <xf numFmtId="0" fontId="59" fillId="34" borderId="11" xfId="0" applyFont="1" applyFill="1" applyBorder="1" applyAlignment="1">
      <alignment horizontal="center" vertical="center" wrapText="1" readingOrder="2"/>
    </xf>
    <xf numFmtId="0" fontId="0" fillId="0" borderId="0" xfId="0" applyFont="1" applyAlignment="1">
      <alignment/>
    </xf>
    <xf numFmtId="2" fontId="60" fillId="35" borderId="10" xfId="0" applyNumberFormat="1" applyFont="1" applyFill="1" applyBorder="1" applyAlignment="1">
      <alignment horizontal="center" vertical="center" wrapText="1" readingOrder="1"/>
    </xf>
    <xf numFmtId="2" fontId="60" fillId="35" borderId="11" xfId="0" applyNumberFormat="1" applyFont="1" applyFill="1" applyBorder="1" applyAlignment="1">
      <alignment horizontal="center" vertical="center" wrapText="1" readingOrder="1"/>
    </xf>
    <xf numFmtId="2" fontId="60" fillId="34" borderId="11" xfId="0" applyNumberFormat="1" applyFont="1" applyFill="1" applyBorder="1" applyAlignment="1">
      <alignment horizontal="center" vertical="center" wrapText="1" readingOrder="1"/>
    </xf>
    <xf numFmtId="0" fontId="59" fillId="35" borderId="10" xfId="0" applyFont="1" applyFill="1" applyBorder="1" applyAlignment="1">
      <alignment horizontal="center" vertical="center" wrapText="1" readingOrder="2"/>
    </xf>
    <xf numFmtId="0" fontId="59" fillId="35" borderId="11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2" fontId="0" fillId="0" borderId="0" xfId="0" applyNumberFormat="1" applyAlignment="1">
      <alignment/>
    </xf>
    <xf numFmtId="2" fontId="60" fillId="35" borderId="13" xfId="0" applyNumberFormat="1" applyFont="1" applyFill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wrapText="1"/>
    </xf>
    <xf numFmtId="2" fontId="60" fillId="35" borderId="15" xfId="0" applyNumberFormat="1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/>
    </xf>
    <xf numFmtId="2" fontId="60" fillId="35" borderId="16" xfId="0" applyNumberFormat="1" applyFont="1" applyFill="1" applyBorder="1" applyAlignment="1">
      <alignment horizontal="center" vertical="center" wrapText="1" readingOrder="1"/>
    </xf>
    <xf numFmtId="2" fontId="56" fillId="0" borderId="12" xfId="57" applyNumberFormat="1" applyFont="1" applyBorder="1" applyAlignment="1">
      <alignment horizontal="center" vertical="center"/>
      <protection/>
    </xf>
    <xf numFmtId="2" fontId="56" fillId="0" borderId="12" xfId="57" applyNumberFormat="1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6" fillId="0" borderId="12" xfId="57" applyFont="1" applyBorder="1" applyAlignment="1">
      <alignment horizontal="center" vertical="center"/>
      <protection/>
    </xf>
    <xf numFmtId="0" fontId="56" fillId="0" borderId="12" xfId="57" applyFont="1" applyFill="1" applyBorder="1" applyAlignment="1">
      <alignment horizontal="center" vertical="center"/>
      <protection/>
    </xf>
    <xf numFmtId="0" fontId="62" fillId="33" borderId="15" xfId="0" applyFont="1" applyFill="1" applyBorder="1" applyAlignment="1">
      <alignment horizontal="center" vertical="center" wrapText="1" readingOrder="2"/>
    </xf>
    <xf numFmtId="0" fontId="62" fillId="33" borderId="17" xfId="0" applyFont="1" applyFill="1" applyBorder="1" applyAlignment="1">
      <alignment horizontal="center" vertical="center" wrapText="1" readingOrder="2"/>
    </xf>
    <xf numFmtId="0" fontId="62" fillId="33" borderId="18" xfId="0" applyFont="1" applyFill="1" applyBorder="1" applyAlignment="1">
      <alignment horizontal="center" vertical="center" wrapText="1" readingOrder="2"/>
    </xf>
    <xf numFmtId="0" fontId="62" fillId="33" borderId="19" xfId="0" applyFont="1" applyFill="1" applyBorder="1" applyAlignment="1">
      <alignment horizontal="center" vertical="center" wrapText="1" readingOrder="2"/>
    </xf>
    <xf numFmtId="0" fontId="62" fillId="33" borderId="20" xfId="0" applyFont="1" applyFill="1" applyBorder="1" applyAlignment="1">
      <alignment horizontal="center" vertical="center" wrapText="1" readingOrder="2"/>
    </xf>
    <xf numFmtId="0" fontId="62" fillId="33" borderId="21" xfId="0" applyFont="1" applyFill="1" applyBorder="1" applyAlignment="1">
      <alignment horizontal="center" vertical="center" wrapText="1" readingOrder="2"/>
    </xf>
    <xf numFmtId="0" fontId="62" fillId="33" borderId="22" xfId="0" applyFont="1" applyFill="1" applyBorder="1" applyAlignment="1">
      <alignment horizontal="center" vertical="center" wrapText="1" readingOrder="2"/>
    </xf>
    <xf numFmtId="0" fontId="62" fillId="33" borderId="23" xfId="0" applyFont="1" applyFill="1" applyBorder="1" applyAlignment="1">
      <alignment horizontal="center" vertical="center" wrapText="1" readingOrder="2"/>
    </xf>
    <xf numFmtId="0" fontId="63" fillId="35" borderId="24" xfId="0" applyFont="1" applyFill="1" applyBorder="1" applyAlignment="1">
      <alignment horizontal="center" vertical="center" wrapText="1" readingOrder="1"/>
    </xf>
    <xf numFmtId="0" fontId="63" fillId="35" borderId="25" xfId="0" applyFont="1" applyFill="1" applyBorder="1" applyAlignment="1">
      <alignment horizontal="center" vertical="center" wrapText="1" readingOrder="1"/>
    </xf>
    <xf numFmtId="0" fontId="63" fillId="34" borderId="26" xfId="0" applyFont="1" applyFill="1" applyBorder="1" applyAlignment="1">
      <alignment horizontal="center" vertical="center" wrapText="1" readingOrder="1"/>
    </xf>
    <xf numFmtId="0" fontId="63" fillId="34" borderId="27" xfId="0" applyFont="1" applyFill="1" applyBorder="1" applyAlignment="1">
      <alignment horizontal="center" vertical="center" wrapText="1" readingOrder="1"/>
    </xf>
    <xf numFmtId="0" fontId="63" fillId="35" borderId="26" xfId="0" applyFont="1" applyFill="1" applyBorder="1" applyAlignment="1">
      <alignment horizontal="center" vertical="center" wrapText="1" readingOrder="1"/>
    </xf>
    <xf numFmtId="0" fontId="63" fillId="35" borderId="27" xfId="0" applyFont="1" applyFill="1" applyBorder="1" applyAlignment="1">
      <alignment horizontal="center" vertical="center" wrapText="1" readingOrder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 readingOrder="2"/>
    </xf>
    <xf numFmtId="0" fontId="62" fillId="33" borderId="29" xfId="0" applyFont="1" applyFill="1" applyBorder="1" applyAlignment="1">
      <alignment horizontal="center" vertical="center" wrapText="1" readingOrder="2"/>
    </xf>
    <xf numFmtId="0" fontId="62" fillId="33" borderId="12" xfId="0" applyFont="1" applyFill="1" applyBorder="1" applyAlignment="1">
      <alignment horizontal="center" vertical="center" wrapText="1" readingOrder="2"/>
    </xf>
    <xf numFmtId="0" fontId="64" fillId="33" borderId="14" xfId="0" applyFont="1" applyFill="1" applyBorder="1" applyAlignment="1">
      <alignment horizontal="center" vertical="center" wrapText="1" readingOrder="2"/>
    </xf>
    <xf numFmtId="0" fontId="64" fillId="33" borderId="30" xfId="0" applyFont="1" applyFill="1" applyBorder="1" applyAlignment="1">
      <alignment horizontal="center" vertical="center" wrapText="1" readingOrder="2"/>
    </xf>
    <xf numFmtId="0" fontId="64" fillId="33" borderId="22" xfId="0" applyFont="1" applyFill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96"/>
          <c:w val="0.87125"/>
          <c:h val="0.8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1398265"/>
        <c:axId val="15713474"/>
      </c:bar3D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5713474"/>
        <c:crosses val="autoZero"/>
        <c:auto val="1"/>
        <c:lblOffset val="100"/>
        <c:tickLblSkip val="1"/>
        <c:noMultiLvlLbl val="0"/>
      </c:catAx>
      <c:valAx>
        <c:axId val="15713474"/>
        <c:scaling>
          <c:orientation val="minMax"/>
          <c:max val="2"/>
          <c:min val="-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9826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31025"/>
          <c:w val="0.1215"/>
          <c:h val="0.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2175"/>
          <c:w val="0.9462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-527/37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985379"/>
        <c:axId val="54650684"/>
      </c:bar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650684"/>
        <c:crossesAt val="0"/>
        <c:auto val="1"/>
        <c:lblOffset val="100"/>
        <c:tickLblSkip val="1"/>
        <c:noMultiLvlLbl val="0"/>
      </c:catAx>
      <c:valAx>
        <c:axId val="54650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9853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95425"/>
          <c:w val="0.200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2175"/>
          <c:w val="0.952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-527/37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094109"/>
        <c:axId val="64629254"/>
      </c:bar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629254"/>
        <c:crossesAt val="0"/>
        <c:auto val="1"/>
        <c:lblOffset val="100"/>
        <c:tickLblSkip val="1"/>
        <c:noMultiLvlLbl val="0"/>
      </c:catAx>
      <c:valAx>
        <c:axId val="64629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0941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95425"/>
          <c:w val="0.200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2175"/>
          <c:w val="0.9462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-527/37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792375"/>
        <c:axId val="478192"/>
      </c:bar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8192"/>
        <c:crossesAt val="0"/>
        <c:auto val="1"/>
        <c:lblOffset val="100"/>
        <c:tickLblSkip val="1"/>
        <c:noMultiLvlLbl val="0"/>
      </c:catAx>
      <c:valAx>
        <c:axId val="478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79237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95425"/>
          <c:w val="0.200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2175"/>
          <c:w val="0.952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-527/37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03729"/>
        <c:axId val="38733562"/>
      </c:barChart>
      <c:catAx>
        <c:axId val="4303729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733562"/>
        <c:crossesAt val="0"/>
        <c:auto val="1"/>
        <c:lblOffset val="100"/>
        <c:tickLblSkip val="1"/>
        <c:noMultiLvlLbl val="0"/>
      </c:catAx>
      <c:valAx>
        <c:axId val="38733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0372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95425"/>
          <c:w val="0.200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165"/>
          <c:w val="0.826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نهایی!$C$1</c:f>
              <c:strCache>
                <c:ptCount val="1"/>
                <c:pt idx="0">
                  <c:v>جدول مقایسه تغییرات سطح آبخوان و وضعیت کسری مخزن تجمعی آبخوان هاي استان طی ده سال آبی اخیر
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-527/37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نهایی!$I$17:$R$17</c:f>
              <c:strCache>
                <c:ptCount val="10"/>
                <c:pt idx="0">
                  <c:v>89-90</c:v>
                </c:pt>
                <c:pt idx="1">
                  <c:v>90-91</c:v>
                </c:pt>
                <c:pt idx="2">
                  <c:v>91-92</c:v>
                </c:pt>
                <c:pt idx="3">
                  <c:v>92-93</c:v>
                </c:pt>
                <c:pt idx="4">
                  <c:v>93-94</c:v>
                </c:pt>
                <c:pt idx="5">
                  <c:v>94-95</c:v>
                </c:pt>
                <c:pt idx="6">
                  <c:v>95-96</c:v>
                </c:pt>
                <c:pt idx="7">
                  <c:v>96-97</c:v>
                </c:pt>
                <c:pt idx="8">
                  <c:v>97-98</c:v>
                </c:pt>
                <c:pt idx="9">
                  <c:v>98-99</c:v>
                </c:pt>
              </c:strCache>
            </c:strRef>
          </c:cat>
          <c:val>
            <c:numRef>
              <c:f>نهایی!$I$16:$R$16</c:f>
              <c:numCache>
                <c:ptCount val="10"/>
                <c:pt idx="0">
                  <c:v>-411.11097757012385</c:v>
                </c:pt>
                <c:pt idx="1">
                  <c:v>-440.307675384946</c:v>
                </c:pt>
                <c:pt idx="2">
                  <c:v>-438.0721038710905</c:v>
                </c:pt>
                <c:pt idx="3">
                  <c:v>-449.6780247628548</c:v>
                </c:pt>
                <c:pt idx="4">
                  <c:v>-460.44514684555105</c:v>
                </c:pt>
                <c:pt idx="5">
                  <c:v>-513.6514867558865</c:v>
                </c:pt>
                <c:pt idx="6">
                  <c:v>-542.7008327514084</c:v>
                </c:pt>
                <c:pt idx="7">
                  <c:v>-569.4324468852603</c:v>
                </c:pt>
                <c:pt idx="8">
                  <c:v>-527.3673968852604</c:v>
                </c:pt>
                <c:pt idx="9">
                  <c:v>-532.8842968852604</c:v>
                </c:pt>
              </c:numCache>
            </c:numRef>
          </c:val>
        </c:ser>
        <c:axId val="13057739"/>
        <c:axId val="50410788"/>
      </c:barChart>
      <c:catAx>
        <c:axId val="13057739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0410788"/>
        <c:crossesAt val="0"/>
        <c:auto val="1"/>
        <c:lblOffset val="100"/>
        <c:tickLblSkip val="1"/>
        <c:noMultiLvlLbl val="0"/>
      </c:catAx>
      <c:valAx>
        <c:axId val="50410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057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55"/>
          <c:y val="0.96425"/>
          <c:w val="0.314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158"/>
          <c:w val="0.8262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نهایی!$C$1</c:f>
              <c:strCache>
                <c:ptCount val="1"/>
                <c:pt idx="0">
                  <c:v>جدول مقایسه تغییرات سطح آبخوان و وضعیت کسری مخزن تجمعی آبخوان هاي استان طی ده سال آبی اخیر
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-527/37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نهایی!$G$17:$R$18</c:f>
              <c:multiLvlStrCache/>
            </c:multiLvlStrRef>
          </c:cat>
          <c:val>
            <c:numRef>
              <c:f>نهایی!$G$16:$R$16</c:f>
              <c:numCache/>
            </c:numRef>
          </c:val>
        </c:ser>
        <c:axId val="7203539"/>
        <c:axId val="64831852"/>
      </c:barChart>
      <c:catAx>
        <c:axId val="7203539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4831852"/>
        <c:crossesAt val="0"/>
        <c:auto val="1"/>
        <c:lblOffset val="100"/>
        <c:tickLblSkip val="1"/>
        <c:noMultiLvlLbl val="0"/>
      </c:catAx>
      <c:valAx>
        <c:axId val="64831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203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725"/>
          <c:y val="0.4625"/>
          <c:w val="0.319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162"/>
          <c:w val="0.826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نهایی!$C$1</c:f>
              <c:strCache>
                <c:ptCount val="1"/>
                <c:pt idx="0">
                  <c:v>جدول مقایسه تغییرات سطح آبخوان و وضعیت کسری مخزن تجمعی آبخوان هاي استان طی ده سال آبی اخیر
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-527/37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نهایی!$I$17:$R$17</c:f>
              <c:strCache/>
            </c:strRef>
          </c:cat>
          <c:val>
            <c:numRef>
              <c:f>نهایی!$I$16:$R$16</c:f>
              <c:numCache/>
            </c:numRef>
          </c:val>
        </c:ser>
        <c:axId val="46615757"/>
        <c:axId val="16888630"/>
      </c:bar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6888630"/>
        <c:crossesAt val="0"/>
        <c:auto val="1"/>
        <c:lblOffset val="100"/>
        <c:tickLblSkip val="1"/>
        <c:noMultiLvlLbl val="0"/>
      </c:catAx>
      <c:valAx>
        <c:axId val="16888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615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725"/>
          <c:y val="0.4625"/>
          <c:w val="0.319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12175"/>
          <c:w val="0.923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v>میزان کسری مخزن تجمعی 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-527/37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779943"/>
        <c:axId val="25801760"/>
      </c:barChart>
      <c:catAx>
        <c:axId val="17779943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801760"/>
        <c:crossesAt val="0"/>
        <c:auto val="1"/>
        <c:lblOffset val="100"/>
        <c:tickLblSkip val="1"/>
        <c:noMultiLvlLbl val="0"/>
      </c:catAx>
      <c:valAx>
        <c:axId val="25801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7799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95425"/>
          <c:w val="0.200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2175"/>
          <c:w val="0.923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-527/37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889249"/>
        <c:axId val="9567786"/>
      </c:bar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567786"/>
        <c:crossesAt val="0"/>
        <c:auto val="1"/>
        <c:lblOffset val="100"/>
        <c:tickLblSkip val="1"/>
        <c:noMultiLvlLbl val="0"/>
      </c:catAx>
      <c:valAx>
        <c:axId val="9567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8892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95425"/>
          <c:w val="0.200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2175"/>
          <c:w val="0.923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-527/37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001211"/>
        <c:axId val="36793172"/>
      </c:barChart>
      <c:catAx>
        <c:axId val="19001211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793172"/>
        <c:crossesAt val="0"/>
        <c:auto val="1"/>
        <c:lblOffset val="100"/>
        <c:tickLblSkip val="1"/>
        <c:noMultiLvlLbl val="0"/>
      </c:catAx>
      <c:valAx>
        <c:axId val="36793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0012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95425"/>
          <c:w val="0.200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2175"/>
          <c:w val="0.929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-527/37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703093"/>
        <c:axId val="27456926"/>
      </c:bar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456926"/>
        <c:crossesAt val="0"/>
        <c:auto val="1"/>
        <c:lblOffset val="100"/>
        <c:tickLblSkip val="1"/>
        <c:noMultiLvlLbl val="0"/>
      </c:catAx>
      <c:valAx>
        <c:axId val="27456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70309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95425"/>
          <c:w val="0.200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2175"/>
          <c:w val="0.9462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-527/37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785743"/>
        <c:axId val="9418504"/>
      </c:barChart>
      <c:catAx>
        <c:axId val="45785743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418504"/>
        <c:crossesAt val="0"/>
        <c:auto val="1"/>
        <c:lblOffset val="100"/>
        <c:tickLblSkip val="1"/>
        <c:noMultiLvlLbl val="0"/>
      </c:catAx>
      <c:valAx>
        <c:axId val="9418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7857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95425"/>
          <c:w val="0.200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2175"/>
          <c:w val="0.9462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-527/37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657673"/>
        <c:axId val="24701330"/>
      </c:bar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701330"/>
        <c:crossesAt val="0"/>
        <c:auto val="1"/>
        <c:lblOffset val="100"/>
        <c:tickLblSkip val="1"/>
        <c:noMultiLvlLbl val="0"/>
      </c:catAx>
      <c:valAx>
        <c:axId val="24701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6576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95425"/>
          <c:w val="0.200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0.0225</cdr:y>
    </cdr:from>
    <cdr:to>
      <cdr:x>0.92275</cdr:x>
      <cdr:y>0.13725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95250"/>
          <a:ext cx="86487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تغییرات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تجمعی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سطح 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خوانهای استان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طی دوره درازمدت (تا سال آبی 98-97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0.01275</cdr:y>
    </cdr:from>
    <cdr:to>
      <cdr:x>0.9175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57150"/>
          <a:ext cx="9820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میزان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کسری مخزن تجمعی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 </a:t>
          </a:r>
          <a:r>
            <a:rPr lang="en-US" cap="none" sz="1400" b="1" i="0" u="sng" baseline="0">
              <a:solidFill>
                <a:srgbClr val="000000"/>
              </a:solidFill>
              <a:latin typeface="2  Zar"/>
              <a:ea typeface="2  Zar"/>
              <a:cs typeface="2  Zar"/>
            </a:rPr>
            <a:t>فارسان-جونقان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از ابتدای تشکیل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شبکه سنجش تا کنون</a:t>
          </a:r>
        </a:p>
      </cdr:txBody>
    </cdr:sp>
  </cdr:relSizeAnchor>
  <cdr:relSizeAnchor xmlns:cdr="http://schemas.openxmlformats.org/drawingml/2006/chartDrawing">
    <cdr:from>
      <cdr:x>0.955</cdr:x>
      <cdr:y>0.249</cdr:y>
    </cdr:from>
    <cdr:to>
      <cdr:x>1</cdr:x>
      <cdr:y>0.317</cdr:y>
    </cdr:to>
    <cdr:sp>
      <cdr:nvSpPr>
        <cdr:cNvPr id="2" name="TextBox 3"/>
        <cdr:cNvSpPr txBox="1">
          <a:spLocks noChangeArrowheads="1"/>
        </cdr:cNvSpPr>
      </cdr:nvSpPr>
      <cdr:spPr>
        <a:xfrm>
          <a:off x="11029950" y="1209675"/>
          <a:ext cx="561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سال </a:t>
          </a:r>
        </a:p>
      </cdr:txBody>
    </cdr:sp>
  </cdr:relSizeAnchor>
  <cdr:relSizeAnchor xmlns:cdr="http://schemas.openxmlformats.org/drawingml/2006/chartDrawing">
    <cdr:from>
      <cdr:x>0.0005</cdr:x>
      <cdr:y>0.286</cdr:y>
    </cdr:from>
    <cdr:to>
      <cdr:x>0.0345</cdr:x>
      <cdr:y>0.94425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0" y="1390650"/>
          <a:ext cx="390525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حجم کسری آبخوانهای استان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(MCM)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0.01275</cdr:y>
    </cdr:from>
    <cdr:to>
      <cdr:x>0.9175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57150"/>
          <a:ext cx="9820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میزان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کسری مخزن تجمعی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 شلمزار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از ابتدای تشکیل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شبکه سنجش تا کنون</a:t>
          </a:r>
        </a:p>
      </cdr:txBody>
    </cdr:sp>
  </cdr:relSizeAnchor>
  <cdr:relSizeAnchor xmlns:cdr="http://schemas.openxmlformats.org/drawingml/2006/chartDrawing">
    <cdr:from>
      <cdr:x>0.955</cdr:x>
      <cdr:y>0.3455</cdr:y>
    </cdr:from>
    <cdr:to>
      <cdr:x>1</cdr:x>
      <cdr:y>0.41275</cdr:y>
    </cdr:to>
    <cdr:sp>
      <cdr:nvSpPr>
        <cdr:cNvPr id="2" name="TextBox 3"/>
        <cdr:cNvSpPr txBox="1">
          <a:spLocks noChangeArrowheads="1"/>
        </cdr:cNvSpPr>
      </cdr:nvSpPr>
      <cdr:spPr>
        <a:xfrm>
          <a:off x="11029950" y="1685925"/>
          <a:ext cx="561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سال </a:t>
          </a:r>
        </a:p>
      </cdr:txBody>
    </cdr:sp>
  </cdr:relSizeAnchor>
  <cdr:relSizeAnchor xmlns:cdr="http://schemas.openxmlformats.org/drawingml/2006/chartDrawing">
    <cdr:from>
      <cdr:x>0.0005</cdr:x>
      <cdr:y>0.286</cdr:y>
    </cdr:from>
    <cdr:to>
      <cdr:x>0.0345</cdr:x>
      <cdr:y>0.94425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0" y="1390650"/>
          <a:ext cx="390525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حجم کسری آبخوانهای استان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(MCM)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0.01275</cdr:y>
    </cdr:from>
    <cdr:to>
      <cdr:x>0.917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57150"/>
          <a:ext cx="9877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میزان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کسری مخزن تجمعی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 </a:t>
          </a:r>
          <a:r>
            <a:rPr lang="en-US" cap="none" sz="1400" b="1" i="0" u="sng" baseline="0">
              <a:solidFill>
                <a:srgbClr val="000000"/>
              </a:solidFill>
              <a:latin typeface="2  Zar"/>
              <a:ea typeface="2  Zar"/>
              <a:cs typeface="2  Zar"/>
            </a:rPr>
            <a:t>شهرکرد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از ابتدای تشکیل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شبکه سنجش تا کنون</a:t>
          </a:r>
        </a:p>
      </cdr:txBody>
    </cdr:sp>
  </cdr:relSizeAnchor>
  <cdr:relSizeAnchor xmlns:cdr="http://schemas.openxmlformats.org/drawingml/2006/chartDrawing">
    <cdr:from>
      <cdr:x>0.955</cdr:x>
      <cdr:y>0.31175</cdr:y>
    </cdr:from>
    <cdr:to>
      <cdr:x>1</cdr:x>
      <cdr:y>0.37875</cdr:y>
    </cdr:to>
    <cdr:sp>
      <cdr:nvSpPr>
        <cdr:cNvPr id="2" name="TextBox 3"/>
        <cdr:cNvSpPr txBox="1">
          <a:spLocks noChangeArrowheads="1"/>
        </cdr:cNvSpPr>
      </cdr:nvSpPr>
      <cdr:spPr>
        <a:xfrm>
          <a:off x="11029950" y="1514475"/>
          <a:ext cx="561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سال </a:t>
          </a:r>
        </a:p>
      </cdr:txBody>
    </cdr:sp>
  </cdr:relSizeAnchor>
  <cdr:relSizeAnchor xmlns:cdr="http://schemas.openxmlformats.org/drawingml/2006/chartDrawing">
    <cdr:from>
      <cdr:x>0.0005</cdr:x>
      <cdr:y>0.286</cdr:y>
    </cdr:from>
    <cdr:to>
      <cdr:x>0.03075</cdr:x>
      <cdr:y>0.94425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0" y="1390650"/>
          <a:ext cx="352425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حجم کسری آبخوانهای استان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(MCM)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0.01275</cdr:y>
    </cdr:from>
    <cdr:to>
      <cdr:x>0.9175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57150"/>
          <a:ext cx="9820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میزان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کسری مخزن تجمعی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 </a:t>
          </a:r>
          <a:r>
            <a:rPr lang="en-US" cap="none" sz="1400" b="1" i="0" u="sng" baseline="0">
              <a:solidFill>
                <a:srgbClr val="000000"/>
              </a:solidFill>
              <a:latin typeface="2  Zar"/>
              <a:ea typeface="2  Zar"/>
              <a:cs typeface="2  Zar"/>
            </a:rPr>
            <a:t>کیار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از ابتدای تشکیل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شبکه سنجش تا کنون</a:t>
          </a:r>
        </a:p>
      </cdr:txBody>
    </cdr:sp>
  </cdr:relSizeAnchor>
  <cdr:relSizeAnchor xmlns:cdr="http://schemas.openxmlformats.org/drawingml/2006/chartDrawing">
    <cdr:from>
      <cdr:x>0.955</cdr:x>
      <cdr:y>0.323</cdr:y>
    </cdr:from>
    <cdr:to>
      <cdr:x>1</cdr:x>
      <cdr:y>0.39</cdr:y>
    </cdr:to>
    <cdr:sp>
      <cdr:nvSpPr>
        <cdr:cNvPr id="2" name="TextBox 3"/>
        <cdr:cNvSpPr txBox="1">
          <a:spLocks noChangeArrowheads="1"/>
        </cdr:cNvSpPr>
      </cdr:nvSpPr>
      <cdr:spPr>
        <a:xfrm>
          <a:off x="11029950" y="1571625"/>
          <a:ext cx="561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سال </a:t>
          </a:r>
        </a:p>
      </cdr:txBody>
    </cdr:sp>
  </cdr:relSizeAnchor>
  <cdr:relSizeAnchor xmlns:cdr="http://schemas.openxmlformats.org/drawingml/2006/chartDrawing">
    <cdr:from>
      <cdr:x>0.0005</cdr:x>
      <cdr:y>0.286</cdr:y>
    </cdr:from>
    <cdr:to>
      <cdr:x>0.0345</cdr:x>
      <cdr:y>0.94425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0" y="1390650"/>
          <a:ext cx="390525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حجم کسری آبخوانهای استان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(MCM)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0.01275</cdr:y>
    </cdr:from>
    <cdr:to>
      <cdr:x>0.917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57150"/>
          <a:ext cx="9877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میزان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کسری مخزن تجمعی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 </a:t>
          </a:r>
          <a:r>
            <a:rPr lang="en-US" cap="none" sz="1400" b="1" i="0" u="sng" baseline="0">
              <a:solidFill>
                <a:srgbClr val="000000"/>
              </a:solidFill>
              <a:latin typeface="2  Zar"/>
              <a:ea typeface="2  Zar"/>
              <a:cs typeface="2  Zar"/>
            </a:rPr>
            <a:t> سفیددشت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از ابتدای تشکیل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شبکه سنجش تا کنون</a:t>
          </a:r>
        </a:p>
      </cdr:txBody>
    </cdr:sp>
  </cdr:relSizeAnchor>
  <cdr:relSizeAnchor xmlns:cdr="http://schemas.openxmlformats.org/drawingml/2006/chartDrawing">
    <cdr:from>
      <cdr:x>0.955</cdr:x>
      <cdr:y>0.09925</cdr:y>
    </cdr:from>
    <cdr:to>
      <cdr:x>1</cdr:x>
      <cdr:y>0.16925</cdr:y>
    </cdr:to>
    <cdr:sp>
      <cdr:nvSpPr>
        <cdr:cNvPr id="2" name="TextBox 3"/>
        <cdr:cNvSpPr txBox="1">
          <a:spLocks noChangeArrowheads="1"/>
        </cdr:cNvSpPr>
      </cdr:nvSpPr>
      <cdr:spPr>
        <a:xfrm>
          <a:off x="11029950" y="476250"/>
          <a:ext cx="561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سال </a:t>
          </a:r>
        </a:p>
      </cdr:txBody>
    </cdr:sp>
  </cdr:relSizeAnchor>
  <cdr:relSizeAnchor xmlns:cdr="http://schemas.openxmlformats.org/drawingml/2006/chartDrawing">
    <cdr:from>
      <cdr:x>0.0005</cdr:x>
      <cdr:y>0.286</cdr:y>
    </cdr:from>
    <cdr:to>
      <cdr:x>0.03075</cdr:x>
      <cdr:y>0.94425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0" y="1390650"/>
          <a:ext cx="352425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حجم کسری آبخوانهای استان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(MCM)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2</xdr:row>
      <xdr:rowOff>0</xdr:rowOff>
    </xdr:from>
    <xdr:to>
      <xdr:col>24</xdr:col>
      <xdr:colOff>171450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3248025" y="323850"/>
        <a:ext cx="115538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45</xdr:row>
      <xdr:rowOff>104775</xdr:rowOff>
    </xdr:from>
    <xdr:to>
      <xdr:col>23</xdr:col>
      <xdr:colOff>581025</xdr:colOff>
      <xdr:row>75</xdr:row>
      <xdr:rowOff>133350</xdr:rowOff>
    </xdr:to>
    <xdr:graphicFrame>
      <xdr:nvGraphicFramePr>
        <xdr:cNvPr id="2" name="Chart 2"/>
        <xdr:cNvGraphicFramePr/>
      </xdr:nvGraphicFramePr>
      <xdr:xfrm>
        <a:off x="3048000" y="7391400"/>
        <a:ext cx="1155382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23</xdr:col>
      <xdr:colOff>209550</xdr:colOff>
      <xdr:row>126</xdr:row>
      <xdr:rowOff>38100</xdr:rowOff>
    </xdr:to>
    <xdr:graphicFrame>
      <xdr:nvGraphicFramePr>
        <xdr:cNvPr id="3" name="Chart 2"/>
        <xdr:cNvGraphicFramePr/>
      </xdr:nvGraphicFramePr>
      <xdr:xfrm>
        <a:off x="2676525" y="15554325"/>
        <a:ext cx="11553825" cy="488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145</xdr:row>
      <xdr:rowOff>76200</xdr:rowOff>
    </xdr:from>
    <xdr:to>
      <xdr:col>23</xdr:col>
      <xdr:colOff>0</xdr:colOff>
      <xdr:row>175</xdr:row>
      <xdr:rowOff>104775</xdr:rowOff>
    </xdr:to>
    <xdr:graphicFrame>
      <xdr:nvGraphicFramePr>
        <xdr:cNvPr id="4" name="Chart 2"/>
        <xdr:cNvGraphicFramePr/>
      </xdr:nvGraphicFramePr>
      <xdr:xfrm>
        <a:off x="2466975" y="23555325"/>
        <a:ext cx="11553825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205</xdr:row>
      <xdr:rowOff>85725</xdr:rowOff>
    </xdr:from>
    <xdr:to>
      <xdr:col>23</xdr:col>
      <xdr:colOff>114300</xdr:colOff>
      <xdr:row>235</xdr:row>
      <xdr:rowOff>114300</xdr:rowOff>
    </xdr:to>
    <xdr:graphicFrame>
      <xdr:nvGraphicFramePr>
        <xdr:cNvPr id="5" name="Chart 2"/>
        <xdr:cNvGraphicFramePr/>
      </xdr:nvGraphicFramePr>
      <xdr:xfrm>
        <a:off x="2581275" y="33280350"/>
        <a:ext cx="11553825" cy="4886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285750</xdr:colOff>
      <xdr:row>272</xdr:row>
      <xdr:rowOff>28575</xdr:rowOff>
    </xdr:from>
    <xdr:to>
      <xdr:col>23</xdr:col>
      <xdr:colOff>257175</xdr:colOff>
      <xdr:row>302</xdr:row>
      <xdr:rowOff>57150</xdr:rowOff>
    </xdr:to>
    <xdr:graphicFrame>
      <xdr:nvGraphicFramePr>
        <xdr:cNvPr id="6" name="Chart 2"/>
        <xdr:cNvGraphicFramePr/>
      </xdr:nvGraphicFramePr>
      <xdr:xfrm>
        <a:off x="2724150" y="44072175"/>
        <a:ext cx="11553825" cy="4886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326</xdr:row>
      <xdr:rowOff>9525</xdr:rowOff>
    </xdr:from>
    <xdr:to>
      <xdr:col>23</xdr:col>
      <xdr:colOff>581025</xdr:colOff>
      <xdr:row>356</xdr:row>
      <xdr:rowOff>38100</xdr:rowOff>
    </xdr:to>
    <xdr:graphicFrame>
      <xdr:nvGraphicFramePr>
        <xdr:cNvPr id="7" name="Chart 2"/>
        <xdr:cNvGraphicFramePr/>
      </xdr:nvGraphicFramePr>
      <xdr:xfrm>
        <a:off x="3048000" y="52797075"/>
        <a:ext cx="11553825" cy="4886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370</xdr:row>
      <xdr:rowOff>85725</xdr:rowOff>
    </xdr:from>
    <xdr:to>
      <xdr:col>22</xdr:col>
      <xdr:colOff>581025</xdr:colOff>
      <xdr:row>400</xdr:row>
      <xdr:rowOff>114300</xdr:rowOff>
    </xdr:to>
    <xdr:graphicFrame>
      <xdr:nvGraphicFramePr>
        <xdr:cNvPr id="8" name="Chart 2"/>
        <xdr:cNvGraphicFramePr/>
      </xdr:nvGraphicFramePr>
      <xdr:xfrm>
        <a:off x="2438400" y="59997975"/>
        <a:ext cx="11553825" cy="4886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422</xdr:row>
      <xdr:rowOff>28575</xdr:rowOff>
    </xdr:from>
    <xdr:to>
      <xdr:col>23</xdr:col>
      <xdr:colOff>581025</xdr:colOff>
      <xdr:row>452</xdr:row>
      <xdr:rowOff>57150</xdr:rowOff>
    </xdr:to>
    <xdr:graphicFrame>
      <xdr:nvGraphicFramePr>
        <xdr:cNvPr id="9" name="Chart 2"/>
        <xdr:cNvGraphicFramePr/>
      </xdr:nvGraphicFramePr>
      <xdr:xfrm>
        <a:off x="3048000" y="68360925"/>
        <a:ext cx="11553825" cy="4886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467</xdr:row>
      <xdr:rowOff>104775</xdr:rowOff>
    </xdr:from>
    <xdr:to>
      <xdr:col>23</xdr:col>
      <xdr:colOff>581025</xdr:colOff>
      <xdr:row>497</xdr:row>
      <xdr:rowOff>133350</xdr:rowOff>
    </xdr:to>
    <xdr:graphicFrame>
      <xdr:nvGraphicFramePr>
        <xdr:cNvPr id="10" name="Chart 2"/>
        <xdr:cNvGraphicFramePr/>
      </xdr:nvGraphicFramePr>
      <xdr:xfrm>
        <a:off x="3048000" y="75723750"/>
        <a:ext cx="11553825" cy="4886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-0.0065</cdr:y>
    </cdr:from>
    <cdr:to>
      <cdr:x>0.913</cdr:x>
      <cdr:y>0.10775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-28574"/>
          <a:ext cx="107061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حجم کسری مخزن تجمعی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خوانهای استان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طی دهه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اخیر </a:t>
          </a:r>
        </a:p>
      </cdr:txBody>
    </cdr:sp>
  </cdr:relSizeAnchor>
  <cdr:relSizeAnchor xmlns:cdr="http://schemas.openxmlformats.org/drawingml/2006/chartDrawing">
    <cdr:from>
      <cdr:x>0.88475</cdr:x>
      <cdr:y>0.1495</cdr:y>
    </cdr:from>
    <cdr:to>
      <cdr:x>0.9575</cdr:x>
      <cdr:y>0.23325</cdr:y>
    </cdr:to>
    <cdr:sp>
      <cdr:nvSpPr>
        <cdr:cNvPr id="2" name="TextBox 3"/>
        <cdr:cNvSpPr txBox="1">
          <a:spLocks noChangeArrowheads="1"/>
        </cdr:cNvSpPr>
      </cdr:nvSpPr>
      <cdr:spPr>
        <a:xfrm>
          <a:off x="11191875" y="771525"/>
          <a:ext cx="923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سال آبی</a:t>
          </a:r>
        </a:p>
      </cdr:txBody>
    </cdr:sp>
  </cdr:relSizeAnchor>
  <cdr:relSizeAnchor xmlns:cdr="http://schemas.openxmlformats.org/drawingml/2006/chartDrawing">
    <cdr:from>
      <cdr:x>0.00075</cdr:x>
      <cdr:y>0.29425</cdr:y>
    </cdr:from>
    <cdr:to>
      <cdr:x>0.03525</cdr:x>
      <cdr:y>0.96525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0" y="1514475"/>
          <a:ext cx="438150" cy="3467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حجم کسری آبخوانهای استان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(MCM)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3</xdr:row>
      <xdr:rowOff>0</xdr:rowOff>
    </xdr:from>
    <xdr:to>
      <xdr:col>25</xdr:col>
      <xdr:colOff>247650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2828925" y="485775"/>
        <a:ext cx="126587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-0.007</cdr:y>
    </cdr:from>
    <cdr:to>
      <cdr:x>0.91275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-28574"/>
          <a:ext cx="107061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تغییرات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تجمعی حجم کسری مخزن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خوانهای استان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طی دهه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اخیربراساس  سال آبی (97 تا 87)</a:t>
          </a:r>
        </a:p>
      </cdr:txBody>
    </cdr:sp>
  </cdr:relSizeAnchor>
  <cdr:relSizeAnchor xmlns:cdr="http://schemas.openxmlformats.org/drawingml/2006/chartDrawing">
    <cdr:from>
      <cdr:x>0.46225</cdr:x>
      <cdr:y>0.1035</cdr:y>
    </cdr:from>
    <cdr:to>
      <cdr:x>0.534</cdr:x>
      <cdr:y>0.187</cdr:y>
    </cdr:to>
    <cdr:sp>
      <cdr:nvSpPr>
        <cdr:cNvPr id="2" name="TextBox 3"/>
        <cdr:cNvSpPr txBox="1">
          <a:spLocks noChangeArrowheads="1"/>
        </cdr:cNvSpPr>
      </cdr:nvSpPr>
      <cdr:spPr>
        <a:xfrm>
          <a:off x="5848350" y="504825"/>
          <a:ext cx="9048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سال آبی</a:t>
          </a:r>
        </a:p>
      </cdr:txBody>
    </cdr:sp>
  </cdr:relSizeAnchor>
  <cdr:relSizeAnchor xmlns:cdr="http://schemas.openxmlformats.org/drawingml/2006/chartDrawing">
    <cdr:from>
      <cdr:x>0.00075</cdr:x>
      <cdr:y>0.29375</cdr:y>
    </cdr:from>
    <cdr:to>
      <cdr:x>0.03525</cdr:x>
      <cdr:y>0.966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0" y="1438275"/>
          <a:ext cx="438150" cy="3295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حجم کسری آبخوانهای استان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(MCM)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-0.007</cdr:y>
    </cdr:from>
    <cdr:to>
      <cdr:x>0.913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-28574"/>
          <a:ext cx="107061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تغییرات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تجمعی حجم کسری مخزن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خوانهای استان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طی دهه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اخیربراساس  سال آبی (طی 10 سال اخیر)</a:t>
          </a:r>
        </a:p>
      </cdr:txBody>
    </cdr:sp>
  </cdr:relSizeAnchor>
  <cdr:relSizeAnchor xmlns:cdr="http://schemas.openxmlformats.org/drawingml/2006/chartDrawing">
    <cdr:from>
      <cdr:x>0.462</cdr:x>
      <cdr:y>0.1035</cdr:y>
    </cdr:from>
    <cdr:to>
      <cdr:x>0.53375</cdr:x>
      <cdr:y>0.187</cdr:y>
    </cdr:to>
    <cdr:sp>
      <cdr:nvSpPr>
        <cdr:cNvPr id="2" name="TextBox 3"/>
        <cdr:cNvSpPr txBox="1">
          <a:spLocks noChangeArrowheads="1"/>
        </cdr:cNvSpPr>
      </cdr:nvSpPr>
      <cdr:spPr>
        <a:xfrm>
          <a:off x="5838825" y="504825"/>
          <a:ext cx="9048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سال آبی</a:t>
          </a:r>
        </a:p>
      </cdr:txBody>
    </cdr:sp>
  </cdr:relSizeAnchor>
  <cdr:relSizeAnchor xmlns:cdr="http://schemas.openxmlformats.org/drawingml/2006/chartDrawing">
    <cdr:from>
      <cdr:x>0.00075</cdr:x>
      <cdr:y>0.294</cdr:y>
    </cdr:from>
    <cdr:to>
      <cdr:x>0.03525</cdr:x>
      <cdr:y>0.966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0" y="1438275"/>
          <a:ext cx="438150" cy="3295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حجم کسری آبخوانهای استان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(MCM)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142875</xdr:colOff>
      <xdr:row>19</xdr:row>
      <xdr:rowOff>85725</xdr:rowOff>
    </xdr:from>
    <xdr:to>
      <xdr:col>40</xdr:col>
      <xdr:colOff>590550</xdr:colOff>
      <xdr:row>46</xdr:row>
      <xdr:rowOff>57150</xdr:rowOff>
    </xdr:to>
    <xdr:graphicFrame>
      <xdr:nvGraphicFramePr>
        <xdr:cNvPr id="1" name="Chart 2"/>
        <xdr:cNvGraphicFramePr/>
      </xdr:nvGraphicFramePr>
      <xdr:xfrm>
        <a:off x="22726650" y="4867275"/>
        <a:ext cx="102012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19</xdr:row>
      <xdr:rowOff>9525</xdr:rowOff>
    </xdr:from>
    <xdr:to>
      <xdr:col>14</xdr:col>
      <xdr:colOff>685800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2638425" y="4791075"/>
        <a:ext cx="1265872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54</xdr:row>
      <xdr:rowOff>28575</xdr:rowOff>
    </xdr:from>
    <xdr:to>
      <xdr:col>14</xdr:col>
      <xdr:colOff>1114425</xdr:colOff>
      <xdr:row>84</xdr:row>
      <xdr:rowOff>76200</xdr:rowOff>
    </xdr:to>
    <xdr:graphicFrame>
      <xdr:nvGraphicFramePr>
        <xdr:cNvPr id="3" name="Chart 2"/>
        <xdr:cNvGraphicFramePr/>
      </xdr:nvGraphicFramePr>
      <xdr:xfrm>
        <a:off x="3067050" y="10734675"/>
        <a:ext cx="1265872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0.01275</cdr:y>
    </cdr:from>
    <cdr:to>
      <cdr:x>0.92475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57150"/>
          <a:ext cx="9839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میزان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کسری مخزن تجمعی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 </a:t>
          </a:r>
          <a:r>
            <a:rPr lang="en-US" cap="none" sz="1400" b="1" i="0" u="sng" baseline="0">
              <a:solidFill>
                <a:srgbClr val="000000"/>
              </a:solidFill>
              <a:latin typeface="2  Zar"/>
              <a:ea typeface="2  Zar"/>
              <a:cs typeface="2  Zar"/>
            </a:rPr>
            <a:t>مالخلیفه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از ابتدای تشکیل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شبکه سنجش تا کنون</a:t>
          </a:r>
        </a:p>
      </cdr:txBody>
    </cdr:sp>
  </cdr:relSizeAnchor>
  <cdr:relSizeAnchor xmlns:cdr="http://schemas.openxmlformats.org/drawingml/2006/chartDrawing">
    <cdr:from>
      <cdr:x>0.96025</cdr:x>
      <cdr:y>0.36075</cdr:y>
    </cdr:from>
    <cdr:to>
      <cdr:x>1</cdr:x>
      <cdr:y>0.4285</cdr:y>
    </cdr:to>
    <cdr:sp>
      <cdr:nvSpPr>
        <cdr:cNvPr id="2" name="TextBox 3"/>
        <cdr:cNvSpPr txBox="1">
          <a:spLocks noChangeArrowheads="1"/>
        </cdr:cNvSpPr>
      </cdr:nvSpPr>
      <cdr:spPr>
        <a:xfrm>
          <a:off x="11087100" y="1762125"/>
          <a:ext cx="495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سال </a:t>
          </a:r>
        </a:p>
      </cdr:txBody>
    </cdr:sp>
  </cdr:relSizeAnchor>
  <cdr:relSizeAnchor xmlns:cdr="http://schemas.openxmlformats.org/drawingml/2006/chartDrawing">
    <cdr:from>
      <cdr:x>0.0005</cdr:x>
      <cdr:y>0.286</cdr:y>
    </cdr:from>
    <cdr:to>
      <cdr:x>0.03825</cdr:x>
      <cdr:y>0.94425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0" y="1390650"/>
          <a:ext cx="438150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حجم کسری آبخوانهای استان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(MCM)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0.01275</cdr:y>
    </cdr:from>
    <cdr:to>
      <cdr:x>0.91875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57150"/>
          <a:ext cx="9839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میزان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کسری مخزن تجمعی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 </a:t>
          </a:r>
          <a:r>
            <a:rPr lang="en-US" cap="none" sz="1400" b="1" i="0" u="sng" baseline="0">
              <a:solidFill>
                <a:srgbClr val="000000"/>
              </a:solidFill>
              <a:latin typeface="2  Zar"/>
              <a:ea typeface="2  Zar"/>
              <a:cs typeface="2  Zar"/>
            </a:rPr>
            <a:t>لردگان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از ابتدای تشکیل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شبکه سنجش تا کنون</a:t>
          </a:r>
        </a:p>
      </cdr:txBody>
    </cdr:sp>
  </cdr:relSizeAnchor>
  <cdr:relSizeAnchor xmlns:cdr="http://schemas.openxmlformats.org/drawingml/2006/chartDrawing">
    <cdr:from>
      <cdr:x>0.95475</cdr:x>
      <cdr:y>0.36075</cdr:y>
    </cdr:from>
    <cdr:to>
      <cdr:x>1</cdr:x>
      <cdr:y>0.4285</cdr:y>
    </cdr:to>
    <cdr:sp>
      <cdr:nvSpPr>
        <cdr:cNvPr id="2" name="TextBox 3"/>
        <cdr:cNvSpPr txBox="1">
          <a:spLocks noChangeArrowheads="1"/>
        </cdr:cNvSpPr>
      </cdr:nvSpPr>
      <cdr:spPr>
        <a:xfrm>
          <a:off x="11029950" y="1762125"/>
          <a:ext cx="561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سال </a:t>
          </a:r>
        </a:p>
      </cdr:txBody>
    </cdr:sp>
  </cdr:relSizeAnchor>
  <cdr:relSizeAnchor xmlns:cdr="http://schemas.openxmlformats.org/drawingml/2006/chartDrawing">
    <cdr:from>
      <cdr:x>0.0005</cdr:x>
      <cdr:y>0.286</cdr:y>
    </cdr:from>
    <cdr:to>
      <cdr:x>0.0345</cdr:x>
      <cdr:y>0.94425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0" y="1390650"/>
          <a:ext cx="390525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حجم کسری آبخوانهای استان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(MCM)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0.01275</cdr:y>
    </cdr:from>
    <cdr:to>
      <cdr:x>0.91875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57150"/>
          <a:ext cx="9839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میزان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کسری مخزن تجمعی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 </a:t>
          </a:r>
          <a:r>
            <a:rPr lang="en-US" cap="none" sz="1400" b="1" i="0" u="sng" baseline="0">
              <a:solidFill>
                <a:srgbClr val="000000"/>
              </a:solidFill>
              <a:latin typeface="2  Zar"/>
              <a:ea typeface="2  Zar"/>
              <a:cs typeface="2  Zar"/>
            </a:rPr>
            <a:t>جمال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از ابتدای تشکیل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شبکه سنجش تا کنون</a:t>
          </a:r>
        </a:p>
      </cdr:txBody>
    </cdr:sp>
  </cdr:relSizeAnchor>
  <cdr:relSizeAnchor xmlns:cdr="http://schemas.openxmlformats.org/drawingml/2006/chartDrawing">
    <cdr:from>
      <cdr:x>0.95475</cdr:x>
      <cdr:y>0.3095</cdr:y>
    </cdr:from>
    <cdr:to>
      <cdr:x>1</cdr:x>
      <cdr:y>0.37725</cdr:y>
    </cdr:to>
    <cdr:sp>
      <cdr:nvSpPr>
        <cdr:cNvPr id="2" name="TextBox 3"/>
        <cdr:cNvSpPr txBox="1">
          <a:spLocks noChangeArrowheads="1"/>
        </cdr:cNvSpPr>
      </cdr:nvSpPr>
      <cdr:spPr>
        <a:xfrm>
          <a:off x="11029950" y="1504950"/>
          <a:ext cx="561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سال </a:t>
          </a:r>
        </a:p>
      </cdr:txBody>
    </cdr:sp>
  </cdr:relSizeAnchor>
  <cdr:relSizeAnchor xmlns:cdr="http://schemas.openxmlformats.org/drawingml/2006/chartDrawing">
    <cdr:from>
      <cdr:x>0.0005</cdr:x>
      <cdr:y>0.286</cdr:y>
    </cdr:from>
    <cdr:to>
      <cdr:x>0.0345</cdr:x>
      <cdr:y>0.94425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0" y="1390650"/>
          <a:ext cx="390525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حجم کسری آبخوانهای استان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(MCM)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0.01275</cdr:y>
    </cdr:from>
    <cdr:to>
      <cdr:x>0.91875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57150"/>
          <a:ext cx="99060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میزان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کسری مخزن تجمعی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 </a:t>
          </a:r>
          <a:r>
            <a:rPr lang="en-US" cap="none" sz="1400" b="1" i="0" u="sng" baseline="0">
              <a:solidFill>
                <a:srgbClr val="000000"/>
              </a:solidFill>
              <a:latin typeface="2  Zar"/>
              <a:ea typeface="2  Zar"/>
              <a:cs typeface="2  Zar"/>
            </a:rPr>
            <a:t>جوانمردی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از ابتدای تشکیل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شبکه سنجش تا کنون</a:t>
          </a:r>
        </a:p>
      </cdr:txBody>
    </cdr:sp>
  </cdr:relSizeAnchor>
  <cdr:relSizeAnchor xmlns:cdr="http://schemas.openxmlformats.org/drawingml/2006/chartDrawing">
    <cdr:from>
      <cdr:x>0.9555</cdr:x>
      <cdr:y>0.15625</cdr:y>
    </cdr:from>
    <cdr:to>
      <cdr:x>1</cdr:x>
      <cdr:y>0.22425</cdr:y>
    </cdr:to>
    <cdr:sp>
      <cdr:nvSpPr>
        <cdr:cNvPr id="2" name="TextBox 3"/>
        <cdr:cNvSpPr txBox="1">
          <a:spLocks noChangeArrowheads="1"/>
        </cdr:cNvSpPr>
      </cdr:nvSpPr>
      <cdr:spPr>
        <a:xfrm>
          <a:off x="11039475" y="762000"/>
          <a:ext cx="561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سال </a:t>
          </a:r>
        </a:p>
      </cdr:txBody>
    </cdr:sp>
  </cdr:relSizeAnchor>
  <cdr:relSizeAnchor xmlns:cdr="http://schemas.openxmlformats.org/drawingml/2006/chartDrawing">
    <cdr:from>
      <cdr:x>0.0005</cdr:x>
      <cdr:y>0.286</cdr:y>
    </cdr:from>
    <cdr:to>
      <cdr:x>0.03075</cdr:x>
      <cdr:y>0.94425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0" y="1390650"/>
          <a:ext cx="352425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حجم کسری آبخوانهای استان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(MCM)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0.01275</cdr:y>
    </cdr:from>
    <cdr:to>
      <cdr:x>0.9175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57150"/>
          <a:ext cx="9820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میزان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کسری مخزن تجمعی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آب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خوان </a:t>
          </a:r>
          <a:r>
            <a:rPr lang="en-US" cap="none" sz="1400" b="1" i="0" u="sng" baseline="0">
              <a:solidFill>
                <a:srgbClr val="000000"/>
              </a:solidFill>
              <a:latin typeface="2  Zar"/>
              <a:ea typeface="2  Zar"/>
              <a:cs typeface="2  Zar"/>
            </a:rPr>
            <a:t>گندمان -بلداجی 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از ابتدای تشکیل</a:t>
          </a:r>
          <a:r>
            <a:rPr lang="en-US" cap="none" sz="1400" b="1" i="0" u="none" baseline="0">
              <a:solidFill>
                <a:srgbClr val="000000"/>
              </a:solidFill>
              <a:latin typeface="2  Zar"/>
              <a:ea typeface="2  Zar"/>
              <a:cs typeface="2  Zar"/>
            </a:rPr>
            <a:t> شبکه سنجش تا کنون</a:t>
          </a:r>
        </a:p>
      </cdr:txBody>
    </cdr:sp>
  </cdr:relSizeAnchor>
  <cdr:relSizeAnchor xmlns:cdr="http://schemas.openxmlformats.org/drawingml/2006/chartDrawing">
    <cdr:from>
      <cdr:x>0.955</cdr:x>
      <cdr:y>0.37575</cdr:y>
    </cdr:from>
    <cdr:to>
      <cdr:x>1</cdr:x>
      <cdr:y>0.44275</cdr:y>
    </cdr:to>
    <cdr:sp>
      <cdr:nvSpPr>
        <cdr:cNvPr id="2" name="TextBox 3"/>
        <cdr:cNvSpPr txBox="1">
          <a:spLocks noChangeArrowheads="1"/>
        </cdr:cNvSpPr>
      </cdr:nvSpPr>
      <cdr:spPr>
        <a:xfrm>
          <a:off x="11029950" y="1828800"/>
          <a:ext cx="561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سال </a:t>
          </a:r>
        </a:p>
      </cdr:txBody>
    </cdr:sp>
  </cdr:relSizeAnchor>
  <cdr:relSizeAnchor xmlns:cdr="http://schemas.openxmlformats.org/drawingml/2006/chartDrawing">
    <cdr:from>
      <cdr:x>0.0005</cdr:x>
      <cdr:y>0.286</cdr:y>
    </cdr:from>
    <cdr:to>
      <cdr:x>0.0345</cdr:x>
      <cdr:y>0.94425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0" y="1390650"/>
          <a:ext cx="390525" cy="3219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حجم کسری آبخوانهای استان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(MCM)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9"/>
  <sheetViews>
    <sheetView zoomScalePageLayoutView="0" workbookViewId="0" topLeftCell="A1">
      <selection activeCell="R1" sqref="C1:R17"/>
    </sheetView>
  </sheetViews>
  <sheetFormatPr defaultColWidth="9.140625" defaultRowHeight="12.75"/>
  <cols>
    <col min="1" max="1" width="7.57421875" style="0" bestFit="1" customWidth="1"/>
    <col min="2" max="2" width="26.421875" style="0" bestFit="1" customWidth="1"/>
    <col min="3" max="3" width="6.8515625" style="0" customWidth="1"/>
    <col min="4" max="4" width="14.421875" style="0" customWidth="1"/>
    <col min="5" max="5" width="18.00390625" style="0" customWidth="1"/>
    <col min="6" max="6" width="19.421875" style="0" hidden="1" customWidth="1"/>
    <col min="7" max="9" width="19.421875" style="0" customWidth="1"/>
    <col min="10" max="10" width="18.7109375" style="0" customWidth="1"/>
    <col min="11" max="11" width="17.28125" style="0" customWidth="1"/>
    <col min="12" max="12" width="18.8515625" style="0" customWidth="1"/>
    <col min="13" max="13" width="16.140625" style="0" customWidth="1"/>
    <col min="14" max="14" width="16.57421875" style="0" customWidth="1"/>
    <col min="15" max="15" width="17.57421875" style="0" customWidth="1"/>
    <col min="16" max="17" width="16.421875" style="0" customWidth="1"/>
    <col min="18" max="18" width="12.57421875" style="0" customWidth="1"/>
    <col min="19" max="20" width="10.00390625" style="0" bestFit="1" customWidth="1"/>
  </cols>
  <sheetData>
    <row r="1" spans="3:17" ht="51.75" customHeight="1" thickBot="1">
      <c r="C1" s="44" t="s">
        <v>63</v>
      </c>
      <c r="D1" s="45"/>
      <c r="E1" s="45"/>
      <c r="F1" s="45"/>
      <c r="G1" s="46"/>
      <c r="H1" s="46"/>
      <c r="I1" s="46"/>
      <c r="J1" s="46"/>
      <c r="K1" s="45"/>
      <c r="L1" s="45"/>
      <c r="M1" s="45"/>
      <c r="N1" s="45"/>
      <c r="O1" s="45"/>
      <c r="P1" s="45"/>
      <c r="Q1" s="45"/>
    </row>
    <row r="2" spans="3:18" ht="12.75" customHeight="1">
      <c r="C2" s="30" t="s">
        <v>8</v>
      </c>
      <c r="D2" s="30" t="s">
        <v>64</v>
      </c>
      <c r="E2" s="47" t="s">
        <v>9</v>
      </c>
      <c r="F2" s="36"/>
      <c r="G2" s="35" t="s">
        <v>59</v>
      </c>
      <c r="H2" s="33" t="s">
        <v>58</v>
      </c>
      <c r="I2" s="32" t="s">
        <v>57</v>
      </c>
      <c r="J2" s="49" t="s">
        <v>28</v>
      </c>
      <c r="K2" s="36" t="s">
        <v>27</v>
      </c>
      <c r="L2" s="36" t="s">
        <v>26</v>
      </c>
      <c r="M2" s="36" t="s">
        <v>25</v>
      </c>
      <c r="N2" s="36" t="s">
        <v>24</v>
      </c>
      <c r="O2" s="36" t="s">
        <v>23</v>
      </c>
      <c r="P2" s="36" t="s">
        <v>21</v>
      </c>
      <c r="Q2" s="30" t="s">
        <v>22</v>
      </c>
      <c r="R2" s="30" t="s">
        <v>66</v>
      </c>
    </row>
    <row r="3" spans="3:27" ht="42" customHeight="1" thickBot="1">
      <c r="C3" s="31"/>
      <c r="D3" s="31"/>
      <c r="E3" s="48"/>
      <c r="F3" s="37"/>
      <c r="G3" s="35"/>
      <c r="H3" s="34"/>
      <c r="I3" s="32"/>
      <c r="J3" s="49"/>
      <c r="K3" s="37"/>
      <c r="L3" s="37"/>
      <c r="M3" s="37"/>
      <c r="N3" s="37"/>
      <c r="O3" s="37"/>
      <c r="P3" s="37"/>
      <c r="Q3" s="31"/>
      <c r="R3" s="31"/>
      <c r="S3" s="10"/>
      <c r="V3" s="4"/>
      <c r="X3" s="12"/>
      <c r="Y3" s="12"/>
      <c r="AA3" s="14"/>
    </row>
    <row r="4" spans="3:18" ht="17.25" thickBot="1" thickTop="1">
      <c r="C4" s="1">
        <v>1</v>
      </c>
      <c r="D4" s="8" t="s">
        <v>7</v>
      </c>
      <c r="E4" s="38" t="s">
        <v>15</v>
      </c>
      <c r="F4" s="39"/>
      <c r="G4" s="20">
        <v>-43.86729575402218</v>
      </c>
      <c r="H4" s="20">
        <v>-48.98257238942185</v>
      </c>
      <c r="I4" s="20">
        <v>-45.94349240337767</v>
      </c>
      <c r="J4" s="20">
        <v>-44.61247135592821</v>
      </c>
      <c r="K4" s="20">
        <v>-40.19835340340139</v>
      </c>
      <c r="L4" s="20">
        <v>-40.88288781380811</v>
      </c>
      <c r="M4" s="20">
        <v>-41.463241121303305</v>
      </c>
      <c r="N4" s="20">
        <v>-41.0852350922728</v>
      </c>
      <c r="O4" s="20">
        <v>-47.441439818125126</v>
      </c>
      <c r="P4" s="5">
        <v>-51.119553223366665</v>
      </c>
      <c r="Q4" s="5">
        <v>-48.487053223366665</v>
      </c>
      <c r="R4" s="5">
        <v>-47.56080322336666</v>
      </c>
    </row>
    <row r="5" spans="3:18" ht="17.25" thickBot="1" thickTop="1">
      <c r="C5" s="2">
        <v>2</v>
      </c>
      <c r="D5" s="3" t="s">
        <v>10</v>
      </c>
      <c r="E5" s="40" t="s">
        <v>15</v>
      </c>
      <c r="F5" s="41"/>
      <c r="G5" s="20">
        <v>-53.58696973737085</v>
      </c>
      <c r="H5" s="20">
        <v>-62.00612241871865</v>
      </c>
      <c r="I5" s="20">
        <v>-68.39351128193977</v>
      </c>
      <c r="J5" s="7">
        <v>-72.24724862966139</v>
      </c>
      <c r="K5" s="7">
        <v>-72.50981449815475</v>
      </c>
      <c r="L5" s="7">
        <v>-73.05450242898684</v>
      </c>
      <c r="M5" s="7">
        <v>-74.26385408831484</v>
      </c>
      <c r="N5" s="7">
        <v>-84.61891506313634</v>
      </c>
      <c r="O5" s="7">
        <v>-87.43318949963745</v>
      </c>
      <c r="P5" s="7">
        <v>-82.05169796330198</v>
      </c>
      <c r="Q5" s="7">
        <v>-80.94019796330197</v>
      </c>
      <c r="R5" s="5">
        <v>-80.82319796330196</v>
      </c>
    </row>
    <row r="6" spans="2:18" ht="17.25" thickBot="1" thickTop="1">
      <c r="B6">
        <f>634/25</f>
        <v>25.36</v>
      </c>
      <c r="C6" s="2">
        <v>3</v>
      </c>
      <c r="D6" s="9" t="s">
        <v>5</v>
      </c>
      <c r="E6" s="42" t="s">
        <v>16</v>
      </c>
      <c r="F6" s="43"/>
      <c r="G6" s="20">
        <v>-25.067947992477276</v>
      </c>
      <c r="H6" s="20">
        <v>-25.105512557353215</v>
      </c>
      <c r="I6" s="20">
        <v>-36.1441188314552</v>
      </c>
      <c r="J6" s="6">
        <v>-38.73251545469568</v>
      </c>
      <c r="K6" s="6">
        <v>-38.70333575693767</v>
      </c>
      <c r="L6" s="6">
        <v>-36.95545340154291</v>
      </c>
      <c r="M6" s="6">
        <v>-36.12463470847448</v>
      </c>
      <c r="N6" s="6">
        <v>-42.50753096908513</v>
      </c>
      <c r="O6" s="6">
        <v>-48.02455255735346</v>
      </c>
      <c r="P6" s="6">
        <v>-55.71102899319231</v>
      </c>
      <c r="Q6" s="6">
        <v>-55.672028993192306</v>
      </c>
      <c r="R6" s="5">
        <v>-56.18877899319231</v>
      </c>
    </row>
    <row r="7" spans="3:18" ht="17.25" thickBot="1" thickTop="1">
      <c r="C7" s="2">
        <v>4</v>
      </c>
      <c r="D7" s="3" t="s">
        <v>4</v>
      </c>
      <c r="E7" s="40" t="s">
        <v>15</v>
      </c>
      <c r="F7" s="41"/>
      <c r="G7" s="20">
        <v>-93.1744806199458</v>
      </c>
      <c r="H7" s="20">
        <v>-99.86379524756008</v>
      </c>
      <c r="I7" s="20">
        <v>-109.96556689699953</v>
      </c>
      <c r="J7" s="7">
        <v>-122.49252867192668</v>
      </c>
      <c r="K7" s="7">
        <v>-138.18641432259082</v>
      </c>
      <c r="L7" s="7">
        <v>-153.50074961051436</v>
      </c>
      <c r="M7" s="7">
        <v>-160.63361896879798</v>
      </c>
      <c r="N7" s="7">
        <v>-174.09544984565093</v>
      </c>
      <c r="O7" s="7">
        <v>-185.5679219752741</v>
      </c>
      <c r="P7" s="7">
        <v>-202.2697697552034</v>
      </c>
      <c r="Q7" s="7">
        <v>-201.9480197552034</v>
      </c>
      <c r="R7" s="5">
        <v>-203.3130197552034</v>
      </c>
    </row>
    <row r="8" spans="3:18" ht="17.25" thickBot="1" thickTop="1">
      <c r="C8" s="2">
        <v>5</v>
      </c>
      <c r="D8" s="9" t="s">
        <v>0</v>
      </c>
      <c r="E8" s="42" t="s">
        <v>16</v>
      </c>
      <c r="F8" s="43"/>
      <c r="G8" s="20">
        <v>-15.312333437809201</v>
      </c>
      <c r="H8" s="20">
        <v>-11.840778557340803</v>
      </c>
      <c r="I8" s="20">
        <v>-16.082366857687028</v>
      </c>
      <c r="J8" s="6">
        <v>-16.52025471765137</v>
      </c>
      <c r="K8" s="6">
        <v>-12.890936428144347</v>
      </c>
      <c r="L8" s="6">
        <v>-12.561495977380401</v>
      </c>
      <c r="M8" s="6">
        <v>-10.375125373227092</v>
      </c>
      <c r="N8" s="6">
        <v>-14.945265374829422</v>
      </c>
      <c r="O8" s="6">
        <v>-16.84118431975335</v>
      </c>
      <c r="P8" s="6">
        <v>-11.328779989841196</v>
      </c>
      <c r="Q8" s="6">
        <v>-6.063779989841196</v>
      </c>
      <c r="R8" s="5">
        <v>-7.204529989841196</v>
      </c>
    </row>
    <row r="9" spans="3:18" ht="18" customHeight="1" thickBot="1" thickTop="1">
      <c r="C9" s="2">
        <v>6</v>
      </c>
      <c r="D9" s="3" t="s">
        <v>6</v>
      </c>
      <c r="E9" s="40" t="s">
        <v>17</v>
      </c>
      <c r="F9" s="41"/>
      <c r="G9" s="20">
        <v>-9.426062117733995</v>
      </c>
      <c r="H9" s="20">
        <v>-6.714858278201165</v>
      </c>
      <c r="I9" s="20">
        <v>-9.989971589735537</v>
      </c>
      <c r="J9" s="7">
        <v>-12.44391928526382</v>
      </c>
      <c r="K9" s="7">
        <v>-9.781330707354972</v>
      </c>
      <c r="L9" s="7">
        <v>-9.765997414598647</v>
      </c>
      <c r="M9" s="7">
        <v>-8.237426002689618</v>
      </c>
      <c r="N9" s="7">
        <v>-10.184528746089654</v>
      </c>
      <c r="O9" s="7">
        <v>-11.126350942394026</v>
      </c>
      <c r="P9" s="7">
        <v>-17.720301069225584</v>
      </c>
      <c r="Q9" s="7">
        <v>-12.211551069225584</v>
      </c>
      <c r="R9" s="5">
        <v>-14.210301069225583</v>
      </c>
    </row>
    <row r="10" spans="3:18" ht="17.25" thickBot="1" thickTop="1">
      <c r="C10" s="2">
        <v>7</v>
      </c>
      <c r="D10" s="9" t="s">
        <v>11</v>
      </c>
      <c r="E10" s="42" t="s">
        <v>18</v>
      </c>
      <c r="F10" s="43"/>
      <c r="G10" s="20">
        <v>-0.8974408859740513</v>
      </c>
      <c r="H10" s="20">
        <v>-0.25641939925576906</v>
      </c>
      <c r="I10" s="20">
        <v>-1.0836005682162246</v>
      </c>
      <c r="J10" s="6">
        <v>-0.5212839740295064</v>
      </c>
      <c r="K10" s="6">
        <v>-0.39313590641334006</v>
      </c>
      <c r="L10" s="6">
        <v>-0.36604410894372424</v>
      </c>
      <c r="M10" s="6">
        <v>-0.4000579284060402</v>
      </c>
      <c r="N10" s="6">
        <v>-0.18112096495957733</v>
      </c>
      <c r="O10" s="6">
        <v>-0.523009116558146</v>
      </c>
      <c r="P10" s="6">
        <v>-0.18112096495957736</v>
      </c>
      <c r="Q10" s="6">
        <v>2.470879035040423</v>
      </c>
      <c r="R10" s="5">
        <v>0.30637903504042274</v>
      </c>
    </row>
    <row r="11" spans="3:18" ht="17.25" thickBot="1" thickTop="1">
      <c r="C11" s="2">
        <v>8</v>
      </c>
      <c r="D11" s="3" t="s">
        <v>12</v>
      </c>
      <c r="E11" s="40" t="s">
        <v>20</v>
      </c>
      <c r="F11" s="41"/>
      <c r="G11" s="20">
        <v>-10.831586093875789</v>
      </c>
      <c r="H11" s="20">
        <v>-8.406867733199128</v>
      </c>
      <c r="I11" s="20">
        <v>-13.200111326089305</v>
      </c>
      <c r="J11" s="7">
        <v>-13.996664508211756</v>
      </c>
      <c r="K11" s="7">
        <v>-9.0314972361261</v>
      </c>
      <c r="L11" s="7">
        <v>-11.001938125285644</v>
      </c>
      <c r="M11" s="7">
        <v>-11.380402208319621</v>
      </c>
      <c r="N11" s="7">
        <v>-17.011404950803072</v>
      </c>
      <c r="O11" s="7">
        <v>-18.403326180010975</v>
      </c>
      <c r="P11" s="7">
        <v>-21.639424197787825</v>
      </c>
      <c r="Q11" s="7">
        <v>-20.098924197787824</v>
      </c>
      <c r="R11" s="5">
        <v>-19.972174197787822</v>
      </c>
    </row>
    <row r="12" spans="3:18" ht="17.25" thickBot="1" thickTop="1">
      <c r="C12" s="2">
        <v>9</v>
      </c>
      <c r="D12" s="9" t="s">
        <v>2</v>
      </c>
      <c r="E12" s="42" t="s">
        <v>19</v>
      </c>
      <c r="F12" s="43"/>
      <c r="G12" s="20">
        <v>-14.05758972681722</v>
      </c>
      <c r="H12" s="20">
        <v>-15.18826411280105</v>
      </c>
      <c r="I12" s="20">
        <v>-16.767573700948613</v>
      </c>
      <c r="J12" s="6">
        <v>-17.091264881693892</v>
      </c>
      <c r="K12" s="6">
        <v>-16.359354838106004</v>
      </c>
      <c r="L12" s="6">
        <v>-16.602649951232383</v>
      </c>
      <c r="M12" s="6">
        <v>-17.209724655491904</v>
      </c>
      <c r="N12" s="6">
        <v>-18.429627610478235</v>
      </c>
      <c r="O12" s="6">
        <v>-19.403314012429618</v>
      </c>
      <c r="P12" s="6">
        <v>-18.24922463815228</v>
      </c>
      <c r="Q12" s="6">
        <v>-18.005474638152283</v>
      </c>
      <c r="R12" s="5">
        <v>-17.86897463815228</v>
      </c>
    </row>
    <row r="13" spans="3:18" ht="17.25" thickBot="1" thickTop="1">
      <c r="C13" s="2">
        <v>10</v>
      </c>
      <c r="D13" s="3" t="s">
        <v>1</v>
      </c>
      <c r="E13" s="40" t="s">
        <v>20</v>
      </c>
      <c r="F13" s="41"/>
      <c r="G13" s="20">
        <v>-10.927272033599284</v>
      </c>
      <c r="H13" s="20">
        <v>-12.059420496933644</v>
      </c>
      <c r="I13" s="20">
        <v>-14.557260655514533</v>
      </c>
      <c r="J13" s="7">
        <v>-15.499257802849574</v>
      </c>
      <c r="K13" s="7">
        <v>-15.546400034713418</v>
      </c>
      <c r="L13" s="7">
        <v>-15.76475415197325</v>
      </c>
      <c r="M13" s="7">
        <v>-17.140962510024853</v>
      </c>
      <c r="N13" s="7">
        <v>-19.19325347722902</v>
      </c>
      <c r="O13" s="7">
        <v>-19.818489002409084</v>
      </c>
      <c r="P13" s="7">
        <v>-21.384319054787813</v>
      </c>
      <c r="Q13" s="7">
        <v>-10.704519054787813</v>
      </c>
      <c r="R13" s="5">
        <v>-11.521919054787812</v>
      </c>
    </row>
    <row r="14" spans="3:18" ht="17.25" thickBot="1" thickTop="1">
      <c r="C14" s="2">
        <v>11</v>
      </c>
      <c r="D14" s="9" t="s">
        <v>13</v>
      </c>
      <c r="E14" s="42" t="s">
        <v>16</v>
      </c>
      <c r="F14" s="43"/>
      <c r="G14" s="20">
        <v>-5.720809730448076</v>
      </c>
      <c r="H14" s="20">
        <v>-5.123984510269878</v>
      </c>
      <c r="I14" s="20">
        <v>-3.9827461886347235</v>
      </c>
      <c r="J14" s="6">
        <v>-3.9762957768577163</v>
      </c>
      <c r="K14" s="6">
        <v>-2.6108702667677957</v>
      </c>
      <c r="L14" s="6">
        <v>-3.881108708389183</v>
      </c>
      <c r="M14" s="6">
        <v>-5.237118553059724</v>
      </c>
      <c r="N14" s="6">
        <v>-5.45500212328921</v>
      </c>
      <c r="O14" s="6">
        <v>-5.952757834218761</v>
      </c>
      <c r="P14" s="6">
        <v>-6.738156632265679</v>
      </c>
      <c r="Q14" s="6">
        <v>-1.2196566322656786</v>
      </c>
      <c r="R14" s="5">
        <v>0.20384336773432143</v>
      </c>
    </row>
    <row r="15" spans="3:18" ht="17.25" thickBot="1" thickTop="1">
      <c r="C15" s="2">
        <v>12</v>
      </c>
      <c r="D15" s="3" t="s">
        <v>3</v>
      </c>
      <c r="E15" s="40" t="s">
        <v>20</v>
      </c>
      <c r="F15" s="41"/>
      <c r="G15" s="20">
        <v>-65.52483164644258</v>
      </c>
      <c r="H15" s="20">
        <v>-68.16756841170042</v>
      </c>
      <c r="I15" s="20">
        <v>-75.00065726952568</v>
      </c>
      <c r="J15" s="7">
        <v>-82.17397032617635</v>
      </c>
      <c r="K15" s="7">
        <v>-81.86066047237989</v>
      </c>
      <c r="L15" s="7">
        <v>-75.3404430701994</v>
      </c>
      <c r="M15" s="7">
        <v>-77.97898072744158</v>
      </c>
      <c r="N15" s="7">
        <v>-85.94415253806312</v>
      </c>
      <c r="O15" s="7">
        <v>-82.16529749324422</v>
      </c>
      <c r="P15" s="7">
        <v>-81.03907040317608</v>
      </c>
      <c r="Q15" s="7">
        <v>-74.48707040317608</v>
      </c>
      <c r="R15" s="5">
        <v>-74.73082040317608</v>
      </c>
    </row>
    <row r="16" spans="3:25" ht="24" thickTop="1">
      <c r="C16" s="50" t="s">
        <v>38</v>
      </c>
      <c r="D16" s="51"/>
      <c r="E16" s="52"/>
      <c r="F16" s="21"/>
      <c r="G16" s="22">
        <f>SUM(G4:G15)</f>
        <v>-348.3946197765163</v>
      </c>
      <c r="H16" s="22">
        <f>SUM(H4:H15)</f>
        <v>-363.7161641127556</v>
      </c>
      <c r="I16" s="22">
        <f>SUM(I4:I15)</f>
        <v>-411.11097757012385</v>
      </c>
      <c r="J16" s="22">
        <f aca="true" t="shared" si="0" ref="J16:R16">SUM(J4:J15)</f>
        <v>-440.307675384946</v>
      </c>
      <c r="K16" s="22">
        <f t="shared" si="0"/>
        <v>-438.0721038710905</v>
      </c>
      <c r="L16" s="22">
        <f t="shared" si="0"/>
        <v>-449.6780247628548</v>
      </c>
      <c r="M16" s="22">
        <f t="shared" si="0"/>
        <v>-460.44514684555105</v>
      </c>
      <c r="N16" s="22">
        <f t="shared" si="0"/>
        <v>-513.6514867558865</v>
      </c>
      <c r="O16" s="22">
        <f t="shared" si="0"/>
        <v>-542.7008327514084</v>
      </c>
      <c r="P16" s="22">
        <f t="shared" si="0"/>
        <v>-569.4324468852603</v>
      </c>
      <c r="Q16" s="22">
        <f t="shared" si="0"/>
        <v>-527.3673968852604</v>
      </c>
      <c r="R16" s="24">
        <f t="shared" si="0"/>
        <v>-532.8842968852604</v>
      </c>
      <c r="V16" s="11"/>
      <c r="X16" s="13"/>
      <c r="Y16" s="13"/>
    </row>
    <row r="17" spans="3:20" ht="12.75">
      <c r="C17" s="53" t="s">
        <v>37</v>
      </c>
      <c r="D17" s="53"/>
      <c r="E17" s="53"/>
      <c r="F17" s="23"/>
      <c r="G17" s="23" t="s">
        <v>62</v>
      </c>
      <c r="H17" s="23" t="s">
        <v>61</v>
      </c>
      <c r="I17" s="23" t="s">
        <v>60</v>
      </c>
      <c r="J17" s="23" t="s">
        <v>29</v>
      </c>
      <c r="K17" s="23" t="s">
        <v>30</v>
      </c>
      <c r="L17" s="23" t="s">
        <v>31</v>
      </c>
      <c r="M17" s="23" t="s">
        <v>32</v>
      </c>
      <c r="N17" s="23" t="s">
        <v>33</v>
      </c>
      <c r="O17" s="23" t="s">
        <v>34</v>
      </c>
      <c r="P17" s="23" t="s">
        <v>35</v>
      </c>
      <c r="Q17" s="23" t="s">
        <v>36</v>
      </c>
      <c r="R17" s="23" t="s">
        <v>65</v>
      </c>
      <c r="S17" s="11"/>
      <c r="T17" s="11"/>
    </row>
    <row r="18" spans="19:20" ht="12.75">
      <c r="S18" s="11"/>
      <c r="T18" s="11"/>
    </row>
    <row r="20" spans="17:18" ht="12.75">
      <c r="Q20" s="27" t="s">
        <v>69</v>
      </c>
      <c r="R20" s="27" t="s">
        <v>68</v>
      </c>
    </row>
    <row r="21" spans="17:18" ht="15">
      <c r="Q21" s="25">
        <v>-440.3076753849459</v>
      </c>
      <c r="R21" s="28" t="s">
        <v>39</v>
      </c>
    </row>
    <row r="22" spans="17:18" ht="15">
      <c r="Q22" s="25">
        <v>-438.0721038710905</v>
      </c>
      <c r="R22" s="28" t="s">
        <v>40</v>
      </c>
    </row>
    <row r="23" spans="5:18" ht="15">
      <c r="E23" s="4"/>
      <c r="Q23" s="25">
        <v>-449.6780247628549</v>
      </c>
      <c r="R23" s="28" t="s">
        <v>41</v>
      </c>
    </row>
    <row r="24" spans="17:18" ht="15">
      <c r="Q24" s="25">
        <v>-460.4451468455511</v>
      </c>
      <c r="R24" s="28" t="s">
        <v>42</v>
      </c>
    </row>
    <row r="25" spans="17:18" ht="15">
      <c r="Q25" s="25">
        <v>-513.6514867558865</v>
      </c>
      <c r="R25" s="28" t="s">
        <v>43</v>
      </c>
    </row>
    <row r="26" spans="17:18" ht="15">
      <c r="Q26" s="25">
        <v>-542.7008327514083</v>
      </c>
      <c r="R26" s="28" t="s">
        <v>44</v>
      </c>
    </row>
    <row r="27" spans="16:18" ht="15">
      <c r="P27" s="19">
        <v>-569.4324468852603</v>
      </c>
      <c r="Q27" s="25">
        <v>-569.4324468852603</v>
      </c>
      <c r="R27" s="28" t="s">
        <v>45</v>
      </c>
    </row>
    <row r="28" spans="16:18" ht="15">
      <c r="P28" s="19">
        <v>-527.3673968852604</v>
      </c>
      <c r="Q28" s="27">
        <v>-527.37</v>
      </c>
      <c r="R28" s="29" t="s">
        <v>46</v>
      </c>
    </row>
    <row r="29" spans="17:18" ht="15">
      <c r="Q29" s="26">
        <v>-532.88</v>
      </c>
      <c r="R29" s="29" t="s">
        <v>67</v>
      </c>
    </row>
  </sheetData>
  <sheetProtection/>
  <mergeCells count="30">
    <mergeCell ref="R2:R3"/>
    <mergeCell ref="E15:F15"/>
    <mergeCell ref="C16:E16"/>
    <mergeCell ref="C17:E17"/>
    <mergeCell ref="E8:F8"/>
    <mergeCell ref="E9:F9"/>
    <mergeCell ref="E10:F10"/>
    <mergeCell ref="E11:F11"/>
    <mergeCell ref="E12:F12"/>
    <mergeCell ref="E13:F13"/>
    <mergeCell ref="E4:F4"/>
    <mergeCell ref="E5:F5"/>
    <mergeCell ref="E6:F6"/>
    <mergeCell ref="E7:F7"/>
    <mergeCell ref="E14:F14"/>
    <mergeCell ref="C1:Q1"/>
    <mergeCell ref="C2:C3"/>
    <mergeCell ref="D2:D3"/>
    <mergeCell ref="E2:F3"/>
    <mergeCell ref="J2:J3"/>
    <mergeCell ref="Q2:Q3"/>
    <mergeCell ref="I2:I3"/>
    <mergeCell ref="H2:H3"/>
    <mergeCell ref="G2:G3"/>
    <mergeCell ref="K2:K3"/>
    <mergeCell ref="L2:L3"/>
    <mergeCell ref="M2:M3"/>
    <mergeCell ref="N2:N3"/>
    <mergeCell ref="O2:O3"/>
    <mergeCell ref="P2:P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O20"/>
  <sheetViews>
    <sheetView zoomScalePageLayoutView="0" workbookViewId="0" topLeftCell="A1">
      <selection activeCell="H22" sqref="H22"/>
    </sheetView>
  </sheetViews>
  <sheetFormatPr defaultColWidth="9.140625" defaultRowHeight="12.75"/>
  <cols>
    <col min="10" max="13" width="16.421875" style="0" customWidth="1"/>
    <col min="14" max="14" width="9.421875" style="0" customWidth="1"/>
  </cols>
  <sheetData>
    <row r="3" spans="3:15" ht="42" customHeight="1">
      <c r="C3" s="15" t="s">
        <v>8</v>
      </c>
      <c r="D3" s="15" t="s">
        <v>14</v>
      </c>
      <c r="E3" s="15" t="s">
        <v>9</v>
      </c>
      <c r="F3" s="54" t="s">
        <v>47</v>
      </c>
      <c r="G3" s="55"/>
      <c r="H3" s="54" t="s">
        <v>48</v>
      </c>
      <c r="I3" s="55"/>
      <c r="J3" s="18" t="s">
        <v>49</v>
      </c>
      <c r="K3" s="17" t="s">
        <v>50</v>
      </c>
      <c r="L3" s="17" t="s">
        <v>51</v>
      </c>
      <c r="M3" s="17" t="s">
        <v>52</v>
      </c>
      <c r="N3" s="17" t="s">
        <v>53</v>
      </c>
      <c r="O3" s="17" t="s">
        <v>54</v>
      </c>
    </row>
    <row r="4" spans="3:15" ht="12.75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3:15" ht="12.75">
      <c r="C5" s="15">
        <v>1</v>
      </c>
      <c r="D5" s="15" t="s">
        <v>7</v>
      </c>
      <c r="E5" s="15" t="s">
        <v>15</v>
      </c>
      <c r="F5" s="15"/>
      <c r="G5" s="15">
        <v>-0.61</v>
      </c>
      <c r="H5" s="15"/>
      <c r="I5" s="15">
        <v>2.71</v>
      </c>
      <c r="J5" s="16">
        <v>-61.791483714106306</v>
      </c>
      <c r="K5" s="15">
        <v>-44.26</v>
      </c>
      <c r="L5" s="16">
        <v>0.28372006400137734</v>
      </c>
      <c r="M5" s="16">
        <v>-6.842085163490901</v>
      </c>
      <c r="N5" s="15">
        <v>215.63</v>
      </c>
      <c r="O5" s="15">
        <v>-1475.358823803543</v>
      </c>
    </row>
    <row r="6" spans="3:15" ht="12.75">
      <c r="C6" s="15">
        <v>2</v>
      </c>
      <c r="D6" s="15" t="s">
        <v>10</v>
      </c>
      <c r="E6" s="15" t="s">
        <v>15</v>
      </c>
      <c r="F6" s="15"/>
      <c r="G6" s="15">
        <v>-0.15</v>
      </c>
      <c r="H6" s="15"/>
      <c r="I6" s="15">
        <v>1.14</v>
      </c>
      <c r="J6" s="16">
        <v>-78.75360803571257</v>
      </c>
      <c r="K6" s="15">
        <v>-74.85</v>
      </c>
      <c r="L6" s="16">
        <v>0.0495673548562042</v>
      </c>
      <c r="M6" s="16">
        <v>-21.838993941326024</v>
      </c>
      <c r="N6" s="15">
        <v>114.24</v>
      </c>
      <c r="O6" s="15">
        <v>-2494.886667857085</v>
      </c>
    </row>
    <row r="7" spans="3:15" ht="12.75">
      <c r="C7" s="15">
        <v>3</v>
      </c>
      <c r="D7" s="15" t="s">
        <v>5</v>
      </c>
      <c r="E7" s="15" t="s">
        <v>16</v>
      </c>
      <c r="F7" s="15"/>
      <c r="G7" s="15">
        <v>-1.72</v>
      </c>
      <c r="H7" s="15"/>
      <c r="I7" s="15">
        <v>5.31</v>
      </c>
      <c r="J7" s="16">
        <v>-56.114311863314704</v>
      </c>
      <c r="K7" s="15">
        <v>-40.83</v>
      </c>
      <c r="L7" s="16">
        <v>0.2723781394761606</v>
      </c>
      <c r="M7" s="16">
        <v>-14.184289339348517</v>
      </c>
      <c r="N7" s="15">
        <v>95.95</v>
      </c>
      <c r="O7" s="15">
        <v>-1360.9825621104903</v>
      </c>
    </row>
    <row r="8" spans="3:15" ht="12.75">
      <c r="C8" s="15">
        <v>4</v>
      </c>
      <c r="D8" s="15" t="s">
        <v>4</v>
      </c>
      <c r="E8" s="15" t="s">
        <v>15</v>
      </c>
      <c r="F8" s="15"/>
      <c r="G8" s="15">
        <v>-1.55</v>
      </c>
      <c r="H8" s="15"/>
      <c r="I8" s="15">
        <v>0.35</v>
      </c>
      <c r="J8" s="16">
        <v>-222.11363241426224</v>
      </c>
      <c r="K8" s="15">
        <v>-217.95</v>
      </c>
      <c r="L8" s="16">
        <v>0.018745505933182423</v>
      </c>
      <c r="M8" s="16">
        <v>-18.29933941345611</v>
      </c>
      <c r="N8" s="15">
        <v>397</v>
      </c>
      <c r="O8" s="15">
        <v>-7264.837747142075</v>
      </c>
    </row>
    <row r="9" spans="3:15" ht="12.75">
      <c r="C9" s="15">
        <v>5</v>
      </c>
      <c r="D9" s="15" t="s">
        <v>0</v>
      </c>
      <c r="E9" s="15" t="s">
        <v>16</v>
      </c>
      <c r="F9" s="15"/>
      <c r="G9" s="15">
        <v>-0.82</v>
      </c>
      <c r="H9" s="15"/>
      <c r="I9" s="15">
        <v>5.4</v>
      </c>
      <c r="J9" s="16">
        <v>-21.13697028327581</v>
      </c>
      <c r="K9" s="15">
        <v>-8.52</v>
      </c>
      <c r="L9" s="16">
        <v>0.5969147949864285</v>
      </c>
      <c r="M9" s="16">
        <v>-3.6435213534178263</v>
      </c>
      <c r="N9" s="15">
        <v>93.49</v>
      </c>
      <c r="O9" s="15">
        <v>-340.63281133103254</v>
      </c>
    </row>
    <row r="10" spans="3:15" ht="12.75">
      <c r="C10" s="15">
        <v>6</v>
      </c>
      <c r="D10" s="15" t="s">
        <v>6</v>
      </c>
      <c r="E10" s="15" t="s">
        <v>17</v>
      </c>
      <c r="F10" s="15"/>
      <c r="G10" s="15">
        <v>-2.87</v>
      </c>
      <c r="H10" s="15"/>
      <c r="I10" s="15">
        <v>5.65</v>
      </c>
      <c r="J10" s="16">
        <v>-19.981058938465686</v>
      </c>
      <c r="K10" s="15">
        <v>-7.05</v>
      </c>
      <c r="L10" s="16">
        <v>0.6471658473301436</v>
      </c>
      <c r="M10" s="16">
        <v>-3.0858328548992713</v>
      </c>
      <c r="N10" s="15">
        <v>104.02</v>
      </c>
      <c r="O10" s="15">
        <v>-320.9883335666222</v>
      </c>
    </row>
    <row r="11" spans="3:15" ht="12.75">
      <c r="C11" s="15">
        <v>7</v>
      </c>
      <c r="D11" s="15" t="s">
        <v>11</v>
      </c>
      <c r="E11" s="15" t="s">
        <v>18</v>
      </c>
      <c r="F11" s="15"/>
      <c r="G11" s="15">
        <v>-0.85</v>
      </c>
      <c r="H11" s="15"/>
      <c r="I11" s="15">
        <v>2.72</v>
      </c>
      <c r="J11" s="16">
        <v>-0.8927755671752469</v>
      </c>
      <c r="K11" s="15">
        <v>0.12</v>
      </c>
      <c r="L11" s="16">
        <v>1.1344122805462535</v>
      </c>
      <c r="M11" s="16">
        <v>0.33162234570560045</v>
      </c>
      <c r="N11" s="15">
        <v>18.69</v>
      </c>
      <c r="O11" s="15">
        <v>6.1980216412376725</v>
      </c>
    </row>
    <row r="12" spans="3:15" ht="12.75">
      <c r="C12" s="15">
        <v>8</v>
      </c>
      <c r="D12" s="15" t="s">
        <v>12</v>
      </c>
      <c r="E12" s="15" t="s">
        <v>55</v>
      </c>
      <c r="F12" s="15"/>
      <c r="G12" s="15">
        <v>-1.44</v>
      </c>
      <c r="H12" s="15"/>
      <c r="I12" s="15">
        <v>1.58</v>
      </c>
      <c r="J12" s="16">
        <v>-24.338886614542734</v>
      </c>
      <c r="K12" s="15">
        <v>-17.94</v>
      </c>
      <c r="L12" s="16">
        <v>0.2629079429919088</v>
      </c>
      <c r="M12" s="16">
        <v>-4.426338930591463</v>
      </c>
      <c r="N12" s="15">
        <v>202.61</v>
      </c>
      <c r="O12" s="15">
        <v>-896.8205307271363</v>
      </c>
    </row>
    <row r="13" spans="3:15" ht="12.75">
      <c r="C13" s="15">
        <v>9</v>
      </c>
      <c r="D13" s="15" t="s">
        <v>2</v>
      </c>
      <c r="E13" s="15" t="s">
        <v>19</v>
      </c>
      <c r="F13" s="15"/>
      <c r="G13" s="15">
        <v>-0.55</v>
      </c>
      <c r="H13" s="15"/>
      <c r="I13" s="15">
        <v>0.25</v>
      </c>
      <c r="J13" s="16">
        <v>-19.13868404974495</v>
      </c>
      <c r="K13" s="15">
        <v>-18.93</v>
      </c>
      <c r="L13" s="16">
        <v>0.010903782579959064</v>
      </c>
      <c r="M13" s="16">
        <v>-23.010432729393468</v>
      </c>
      <c r="N13" s="15">
        <v>41.14</v>
      </c>
      <c r="O13" s="15">
        <v>-946.6492024872473</v>
      </c>
    </row>
    <row r="14" spans="3:15" ht="12.75">
      <c r="C14" s="15">
        <v>10</v>
      </c>
      <c r="D14" s="15" t="s">
        <v>1</v>
      </c>
      <c r="E14" s="15" t="s">
        <v>20</v>
      </c>
      <c r="F14" s="15"/>
      <c r="G14" s="15">
        <v>-0.49</v>
      </c>
      <c r="H14" s="15"/>
      <c r="I14" s="15">
        <v>7.97</v>
      </c>
      <c r="J14" s="16">
        <v>-17.6476502295841</v>
      </c>
      <c r="K14" s="15">
        <v>-6.94</v>
      </c>
      <c r="L14" s="16">
        <v>0.6067465124413023</v>
      </c>
      <c r="M14" s="16">
        <v>-5.16069213510722</v>
      </c>
      <c r="N14" s="15">
        <v>67.2</v>
      </c>
      <c r="O14" s="15">
        <v>-346.79851147920516</v>
      </c>
    </row>
    <row r="15" spans="3:15" ht="12.75">
      <c r="C15" s="15">
        <v>11</v>
      </c>
      <c r="D15" s="15" t="s">
        <v>13</v>
      </c>
      <c r="E15" s="15" t="s">
        <v>16</v>
      </c>
      <c r="F15" s="15"/>
      <c r="G15" s="15">
        <v>-0.84</v>
      </c>
      <c r="H15" s="15"/>
      <c r="I15" s="15">
        <v>5.66</v>
      </c>
      <c r="J15" s="16">
        <v>-6.434680799078378</v>
      </c>
      <c r="K15" s="15">
        <v>-0.9</v>
      </c>
      <c r="L15" s="16">
        <v>0.8601329221911201</v>
      </c>
      <c r="M15" s="16">
        <v>-0.9261625374394864</v>
      </c>
      <c r="N15" s="15">
        <v>39.08</v>
      </c>
      <c r="O15" s="15">
        <v>-36.19443196313512</v>
      </c>
    </row>
    <row r="16" spans="3:15" ht="12.75">
      <c r="C16" s="15">
        <v>12</v>
      </c>
      <c r="D16" s="15" t="s">
        <v>3</v>
      </c>
      <c r="E16" s="15" t="s">
        <v>20</v>
      </c>
      <c r="F16" s="15"/>
      <c r="G16" s="15">
        <v>-2.03</v>
      </c>
      <c r="H16" s="15"/>
      <c r="I16" s="15">
        <v>6.72</v>
      </c>
      <c r="J16" s="16">
        <v>-112.65487656808195</v>
      </c>
      <c r="K16" s="15">
        <v>-90.78</v>
      </c>
      <c r="L16" s="16">
        <v>0.19417602889886496</v>
      </c>
      <c r="M16" s="16">
        <v>-27.89511032972252</v>
      </c>
      <c r="N16" s="15">
        <v>130.18</v>
      </c>
      <c r="O16" s="15">
        <v>-3631.3854627232777</v>
      </c>
    </row>
    <row r="17" spans="3:15" ht="12.75">
      <c r="C17" s="15" t="s">
        <v>56</v>
      </c>
      <c r="D17" s="15"/>
      <c r="E17" s="15"/>
      <c r="F17" s="15"/>
      <c r="G17" s="15"/>
      <c r="H17" s="15"/>
      <c r="I17" s="15">
        <v>45.459999999999994</v>
      </c>
      <c r="J17" s="16">
        <v>-640.9986190773446</v>
      </c>
      <c r="K17" s="15">
        <v>-528.8299999999999</v>
      </c>
      <c r="L17" s="16">
        <v>0.17499042234880408</v>
      </c>
      <c r="M17" s="16"/>
      <c r="N17" s="15">
        <v>1519.2300000000002</v>
      </c>
      <c r="O17" s="15">
        <v>-19109.33706354961</v>
      </c>
    </row>
    <row r="19" ht="12.75">
      <c r="J19">
        <v>-51.119553223366665</v>
      </c>
    </row>
    <row r="20" ht="12.75">
      <c r="J20">
        <v>-48.487053223366665</v>
      </c>
    </row>
  </sheetData>
  <sheetProtection/>
  <mergeCells count="2">
    <mergeCell ref="H3:I3"/>
    <mergeCell ref="F3: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9">
      <selection activeCell="D108" sqref="D10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A3:AB12"/>
  <sheetViews>
    <sheetView zoomScalePageLayoutView="0" workbookViewId="0" topLeftCell="I1">
      <selection activeCell="AA28" sqref="AA28"/>
    </sheetView>
  </sheetViews>
  <sheetFormatPr defaultColWidth="9.140625" defaultRowHeight="12.75"/>
  <cols>
    <col min="26" max="26" width="5.421875" style="0" customWidth="1"/>
    <col min="27" max="27" width="16.421875" style="0" customWidth="1"/>
  </cols>
  <sheetData>
    <row r="3" spans="27:28" ht="12.75">
      <c r="AA3" s="27" t="s">
        <v>69</v>
      </c>
      <c r="AB3" s="27" t="s">
        <v>68</v>
      </c>
    </row>
    <row r="4" spans="27:28" ht="15">
      <c r="AA4" s="25">
        <v>-440.3076753849459</v>
      </c>
      <c r="AB4" s="28" t="s">
        <v>39</v>
      </c>
    </row>
    <row r="5" spans="27:28" ht="15">
      <c r="AA5" s="25">
        <v>-438.0721038710905</v>
      </c>
      <c r="AB5" s="28" t="s">
        <v>40</v>
      </c>
    </row>
    <row r="6" spans="27:28" ht="15">
      <c r="AA6" s="25">
        <v>-449.6780247628549</v>
      </c>
      <c r="AB6" s="28" t="s">
        <v>41</v>
      </c>
    </row>
    <row r="7" spans="27:28" ht="15">
      <c r="AA7" s="25">
        <v>-460.4451468455511</v>
      </c>
      <c r="AB7" s="28" t="s">
        <v>42</v>
      </c>
    </row>
    <row r="8" spans="27:28" ht="15">
      <c r="AA8" s="25">
        <v>-513.6514867558865</v>
      </c>
      <c r="AB8" s="28" t="s">
        <v>43</v>
      </c>
    </row>
    <row r="9" spans="27:28" ht="15">
      <c r="AA9" s="25">
        <v>-542.7008327514083</v>
      </c>
      <c r="AB9" s="28" t="s">
        <v>44</v>
      </c>
    </row>
    <row r="10" spans="27:28" ht="15">
      <c r="AA10" s="25">
        <v>-569.4324468852603</v>
      </c>
      <c r="AB10" s="28" t="s">
        <v>45</v>
      </c>
    </row>
    <row r="11" spans="27:28" ht="15">
      <c r="AA11" s="27">
        <v>-527.37</v>
      </c>
      <c r="AB11" s="29" t="s">
        <v>46</v>
      </c>
    </row>
    <row r="12" spans="27:28" ht="15">
      <c r="AA12" s="26">
        <v>-532.88</v>
      </c>
      <c r="AB12" s="29" t="s">
        <v>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4:H19"/>
  <sheetViews>
    <sheetView tabSelected="1" zoomScalePageLayoutView="0" workbookViewId="0" topLeftCell="A10">
      <selection activeCell="K8" sqref="K8"/>
    </sheetView>
  </sheetViews>
  <sheetFormatPr defaultColWidth="9.140625" defaultRowHeight="12.75"/>
  <cols>
    <col min="5" max="5" width="16.57421875" style="0" customWidth="1"/>
    <col min="7" max="7" width="1.57421875" style="0" customWidth="1"/>
    <col min="8" max="8" width="19.140625" style="0" customWidth="1"/>
  </cols>
  <sheetData>
    <row r="4" spans="4:8" ht="37.5" customHeight="1" thickBot="1">
      <c r="D4" s="56" t="s">
        <v>70</v>
      </c>
      <c r="E4" s="56"/>
      <c r="F4" s="56"/>
      <c r="G4" s="56"/>
      <c r="H4" s="56"/>
    </row>
    <row r="5" spans="4:8" ht="12.75" customHeight="1">
      <c r="D5" s="30" t="s">
        <v>8</v>
      </c>
      <c r="E5" s="30" t="s">
        <v>64</v>
      </c>
      <c r="F5" s="47" t="s">
        <v>9</v>
      </c>
      <c r="G5" s="36"/>
      <c r="H5" s="30" t="s">
        <v>66</v>
      </c>
    </row>
    <row r="6" spans="4:8" ht="36" customHeight="1" thickBot="1">
      <c r="D6" s="31"/>
      <c r="E6" s="31"/>
      <c r="F6" s="48"/>
      <c r="G6" s="37"/>
      <c r="H6" s="31"/>
    </row>
    <row r="7" spans="4:8" ht="17.25" customHeight="1" thickBot="1" thickTop="1">
      <c r="D7" s="1">
        <v>1</v>
      </c>
      <c r="E7" s="8" t="s">
        <v>7</v>
      </c>
      <c r="F7" s="38" t="s">
        <v>15</v>
      </c>
      <c r="G7" s="39"/>
      <c r="H7" s="5">
        <v>-47.56080322336666</v>
      </c>
    </row>
    <row r="8" spans="4:8" ht="17.25" thickBot="1" thickTop="1">
      <c r="D8" s="2">
        <v>2</v>
      </c>
      <c r="E8" s="3" t="s">
        <v>10</v>
      </c>
      <c r="F8" s="40" t="s">
        <v>15</v>
      </c>
      <c r="G8" s="41"/>
      <c r="H8" s="5">
        <v>-80.82319796330196</v>
      </c>
    </row>
    <row r="9" spans="4:8" ht="30.75" customHeight="1" thickBot="1" thickTop="1">
      <c r="D9" s="2">
        <v>3</v>
      </c>
      <c r="E9" s="9" t="s">
        <v>5</v>
      </c>
      <c r="F9" s="42" t="s">
        <v>16</v>
      </c>
      <c r="G9" s="43"/>
      <c r="H9" s="5">
        <v>-56.18877899319231</v>
      </c>
    </row>
    <row r="10" spans="4:8" ht="30.75" customHeight="1" thickBot="1" thickTop="1">
      <c r="D10" s="2">
        <v>4</v>
      </c>
      <c r="E10" s="3" t="s">
        <v>4</v>
      </c>
      <c r="F10" s="40" t="s">
        <v>15</v>
      </c>
      <c r="G10" s="41"/>
      <c r="H10" s="5">
        <v>-203.3130197552034</v>
      </c>
    </row>
    <row r="11" spans="4:8" ht="30.75" customHeight="1" thickBot="1" thickTop="1">
      <c r="D11" s="2">
        <v>5</v>
      </c>
      <c r="E11" s="9" t="s">
        <v>0</v>
      </c>
      <c r="F11" s="42" t="s">
        <v>16</v>
      </c>
      <c r="G11" s="43"/>
      <c r="H11" s="5">
        <v>-7.204529989841196</v>
      </c>
    </row>
    <row r="12" spans="4:8" ht="30.75" customHeight="1" thickBot="1" thickTop="1">
      <c r="D12" s="2">
        <v>6</v>
      </c>
      <c r="E12" s="3" t="s">
        <v>6</v>
      </c>
      <c r="F12" s="40" t="s">
        <v>17</v>
      </c>
      <c r="G12" s="41"/>
      <c r="H12" s="5">
        <v>-14.210301069225583</v>
      </c>
    </row>
    <row r="13" spans="4:8" ht="32.25" customHeight="1" thickBot="1" thickTop="1">
      <c r="D13" s="2">
        <v>7</v>
      </c>
      <c r="E13" s="9" t="s">
        <v>11</v>
      </c>
      <c r="F13" s="42" t="s">
        <v>18</v>
      </c>
      <c r="G13" s="43"/>
      <c r="H13" s="5">
        <v>0.30637903504042274</v>
      </c>
    </row>
    <row r="14" spans="4:8" ht="32.25" customHeight="1" thickBot="1" thickTop="1">
      <c r="D14" s="2">
        <v>8</v>
      </c>
      <c r="E14" s="3" t="s">
        <v>12</v>
      </c>
      <c r="F14" s="40" t="s">
        <v>20</v>
      </c>
      <c r="G14" s="41"/>
      <c r="H14" s="5">
        <v>-19.972174197787822</v>
      </c>
    </row>
    <row r="15" spans="4:8" ht="30.75" customHeight="1" thickBot="1" thickTop="1">
      <c r="D15" s="2">
        <v>9</v>
      </c>
      <c r="E15" s="9" t="s">
        <v>2</v>
      </c>
      <c r="F15" s="42" t="s">
        <v>19</v>
      </c>
      <c r="G15" s="43"/>
      <c r="H15" s="5">
        <v>-17.86897463815228</v>
      </c>
    </row>
    <row r="16" spans="4:8" ht="30.75" customHeight="1" thickBot="1" thickTop="1">
      <c r="D16" s="2">
        <v>10</v>
      </c>
      <c r="E16" s="3" t="s">
        <v>1</v>
      </c>
      <c r="F16" s="40" t="s">
        <v>20</v>
      </c>
      <c r="G16" s="41"/>
      <c r="H16" s="5">
        <v>-11.521919054787812</v>
      </c>
    </row>
    <row r="17" spans="4:8" ht="30.75" customHeight="1" thickBot="1" thickTop="1">
      <c r="D17" s="2">
        <v>11</v>
      </c>
      <c r="E17" s="9" t="s">
        <v>13</v>
      </c>
      <c r="F17" s="42" t="s">
        <v>16</v>
      </c>
      <c r="G17" s="43"/>
      <c r="H17" s="5">
        <v>0.20384336773432143</v>
      </c>
    </row>
    <row r="18" spans="4:8" ht="31.5" customHeight="1" thickBot="1" thickTop="1">
      <c r="D18" s="2">
        <v>12</v>
      </c>
      <c r="E18" s="3" t="s">
        <v>3</v>
      </c>
      <c r="F18" s="40" t="s">
        <v>20</v>
      </c>
      <c r="G18" s="41"/>
      <c r="H18" s="5">
        <v>-74.73082040317608</v>
      </c>
    </row>
    <row r="19" spans="4:8" ht="31.5" customHeight="1" thickTop="1">
      <c r="D19" s="50" t="s">
        <v>38</v>
      </c>
      <c r="E19" s="51"/>
      <c r="F19" s="52"/>
      <c r="G19" s="21"/>
      <c r="H19" s="24">
        <f>SUM(H7:H18)</f>
        <v>-532.8842968852604</v>
      </c>
    </row>
  </sheetData>
  <sheetProtection/>
  <mergeCells count="18">
    <mergeCell ref="D4:H4"/>
    <mergeCell ref="D19:F19"/>
    <mergeCell ref="F13:G13"/>
    <mergeCell ref="F14:G14"/>
    <mergeCell ref="F15:G15"/>
    <mergeCell ref="F16:G16"/>
    <mergeCell ref="F17:G17"/>
    <mergeCell ref="F18:G18"/>
    <mergeCell ref="F7:G7"/>
    <mergeCell ref="F8:G8"/>
    <mergeCell ref="F9:G9"/>
    <mergeCell ref="F10:G10"/>
    <mergeCell ref="F11:G11"/>
    <mergeCell ref="F12:G12"/>
    <mergeCell ref="H5:H6"/>
    <mergeCell ref="D5:D6"/>
    <mergeCell ref="E5:E6"/>
    <mergeCell ref="F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tamab</dc:creator>
  <cp:keywords/>
  <dc:description/>
  <cp:lastModifiedBy>sahar1 charmahali</cp:lastModifiedBy>
  <cp:lastPrinted>2009-02-07T21:08:32Z</cp:lastPrinted>
  <dcterms:created xsi:type="dcterms:W3CDTF">2001-01-25T07:43:06Z</dcterms:created>
  <dcterms:modified xsi:type="dcterms:W3CDTF">2021-01-13T07:40:03Z</dcterms:modified>
  <cp:category/>
  <cp:version/>
  <cp:contentType/>
  <cp:contentStatus/>
</cp:coreProperties>
</file>